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45" windowWidth="19095" windowHeight="8445" activeTab="1"/>
  </bookViews>
  <sheets>
    <sheet name="Juniorky" sheetId="2" r:id="rId1"/>
    <sheet name="Junioři" sheetId="1" r:id="rId2"/>
  </sheets>
  <definedNames>
    <definedName name="_xlnm._FilterDatabase" localSheetId="0" hidden="1">Juniorky!$A$3:$Z$37</definedName>
    <definedName name="_xlnm._FilterDatabase" localSheetId="1" hidden="1">Junioři!$A$3:$Z$37</definedName>
    <definedName name="_xlnm.Print_Titles" localSheetId="0">Juniorky!$3:$3</definedName>
    <definedName name="_xlnm.Print_Titles" localSheetId="1">Junioři!$3:$3</definedName>
    <definedName name="_xlnm.Print_Area" localSheetId="0">Juniorky!$A$3:$Y$31</definedName>
    <definedName name="_xlnm.Print_Area" localSheetId="1">Junioři!$A$3:$Y$31</definedName>
  </definedNames>
  <calcPr calcId="124519"/>
</workbook>
</file>

<file path=xl/calcChain.xml><?xml version="1.0" encoding="utf-8"?>
<calcChain xmlns="http://schemas.openxmlformats.org/spreadsheetml/2006/main">
  <c r="X43" i="2"/>
  <c r="U39"/>
  <c r="S39"/>
  <c r="R39"/>
  <c r="Q39"/>
  <c r="O39"/>
  <c r="N39"/>
  <c r="M39"/>
  <c r="K39"/>
  <c r="J39"/>
  <c r="I39"/>
  <c r="G39"/>
  <c r="F39"/>
  <c r="Y37"/>
  <c r="X37"/>
  <c r="AD37" s="1"/>
  <c r="W37"/>
  <c r="V37"/>
  <c r="T37"/>
  <c r="P37"/>
  <c r="L37"/>
  <c r="H37"/>
  <c r="Y36"/>
  <c r="X36"/>
  <c r="AD36" s="1"/>
  <c r="W36"/>
  <c r="V36"/>
  <c r="T36"/>
  <c r="P36"/>
  <c r="L36"/>
  <c r="H36"/>
  <c r="Y35"/>
  <c r="X35"/>
  <c r="AD35" s="1"/>
  <c r="W35"/>
  <c r="V35"/>
  <c r="T35"/>
  <c r="P35"/>
  <c r="L35"/>
  <c r="H35"/>
  <c r="Y34"/>
  <c r="X34"/>
  <c r="AD34" s="1"/>
  <c r="W34"/>
  <c r="V34"/>
  <c r="T34"/>
  <c r="P34"/>
  <c r="L34"/>
  <c r="H34"/>
  <c r="Y33"/>
  <c r="X33"/>
  <c r="AD33" s="1"/>
  <c r="W33"/>
  <c r="V33"/>
  <c r="T33"/>
  <c r="P33"/>
  <c r="L33"/>
  <c r="H33"/>
  <c r="Y32"/>
  <c r="X32"/>
  <c r="AD32" s="1"/>
  <c r="W32"/>
  <c r="V32"/>
  <c r="T32"/>
  <c r="P32"/>
  <c r="L32"/>
  <c r="H32"/>
  <c r="Y31"/>
  <c r="X31"/>
  <c r="AD31" s="1"/>
  <c r="W31"/>
  <c r="V31"/>
  <c r="T31"/>
  <c r="P31"/>
  <c r="L31"/>
  <c r="H31"/>
  <c r="Y30"/>
  <c r="X30"/>
  <c r="AD30" s="1"/>
  <c r="W30"/>
  <c r="V30"/>
  <c r="T30"/>
  <c r="P30"/>
  <c r="L30"/>
  <c r="H30"/>
  <c r="Y29"/>
  <c r="X29"/>
  <c r="AD29" s="1"/>
  <c r="W29"/>
  <c r="V29"/>
  <c r="T29"/>
  <c r="P29"/>
  <c r="L29"/>
  <c r="H29"/>
  <c r="Y28"/>
  <c r="X28"/>
  <c r="AD28" s="1"/>
  <c r="W28"/>
  <c r="V28"/>
  <c r="T28"/>
  <c r="P28"/>
  <c r="L28"/>
  <c r="H28"/>
  <c r="Y27"/>
  <c r="X27"/>
  <c r="W27"/>
  <c r="V27"/>
  <c r="T27"/>
  <c r="P27"/>
  <c r="L27"/>
  <c r="H27"/>
  <c r="Y26"/>
  <c r="X26"/>
  <c r="W26"/>
  <c r="V26"/>
  <c r="T26"/>
  <c r="P26"/>
  <c r="L26"/>
  <c r="H26"/>
  <c r="Y25"/>
  <c r="X25"/>
  <c r="W25"/>
  <c r="V25"/>
  <c r="T25"/>
  <c r="P25"/>
  <c r="L25"/>
  <c r="H25"/>
  <c r="Y24"/>
  <c r="X24"/>
  <c r="W24"/>
  <c r="V24"/>
  <c r="T24"/>
  <c r="P24"/>
  <c r="L24"/>
  <c r="H24"/>
  <c r="Y23"/>
  <c r="X23"/>
  <c r="W23"/>
  <c r="V23"/>
  <c r="T23"/>
  <c r="P23"/>
  <c r="L23"/>
  <c r="H23"/>
  <c r="Y22"/>
  <c r="X22"/>
  <c r="W22"/>
  <c r="V22"/>
  <c r="T22"/>
  <c r="P22"/>
  <c r="L22"/>
  <c r="H22"/>
  <c r="Y21"/>
  <c r="X21"/>
  <c r="W21"/>
  <c r="V21"/>
  <c r="T21"/>
  <c r="P21"/>
  <c r="L21"/>
  <c r="H21"/>
  <c r="Y20"/>
  <c r="X20"/>
  <c r="W20"/>
  <c r="V20"/>
  <c r="T20"/>
  <c r="P20"/>
  <c r="L20"/>
  <c r="H20"/>
  <c r="Y19"/>
  <c r="X19"/>
  <c r="W19"/>
  <c r="V19"/>
  <c r="T19"/>
  <c r="P19"/>
  <c r="L19"/>
  <c r="H19"/>
  <c r="Y18"/>
  <c r="X18"/>
  <c r="W18"/>
  <c r="V18"/>
  <c r="T18"/>
  <c r="P18"/>
  <c r="L18"/>
  <c r="H18"/>
  <c r="Y17"/>
  <c r="X17"/>
  <c r="W17"/>
  <c r="V17"/>
  <c r="T17"/>
  <c r="P17"/>
  <c r="L17"/>
  <c r="H17"/>
  <c r="Y16"/>
  <c r="X16"/>
  <c r="W16"/>
  <c r="V16"/>
  <c r="T16"/>
  <c r="P16"/>
  <c r="L16"/>
  <c r="H16"/>
  <c r="Y15"/>
  <c r="X15"/>
  <c r="W15"/>
  <c r="V15"/>
  <c r="T15"/>
  <c r="P15"/>
  <c r="L15"/>
  <c r="H15"/>
  <c r="Y14"/>
  <c r="X14"/>
  <c r="W14"/>
  <c r="V14"/>
  <c r="T14"/>
  <c r="P14"/>
  <c r="L14"/>
  <c r="H14"/>
  <c r="Y13"/>
  <c r="X13"/>
  <c r="W13"/>
  <c r="V13"/>
  <c r="T13"/>
  <c r="P13"/>
  <c r="L13"/>
  <c r="H13"/>
  <c r="Y7"/>
  <c r="W7"/>
  <c r="V7"/>
  <c r="T7"/>
  <c r="P7"/>
  <c r="L7"/>
  <c r="H7"/>
  <c r="Y5"/>
  <c r="W5"/>
  <c r="V5"/>
  <c r="T5"/>
  <c r="P5"/>
  <c r="L5"/>
  <c r="H5"/>
  <c r="Y11"/>
  <c r="W11"/>
  <c r="V11"/>
  <c r="T11"/>
  <c r="P11"/>
  <c r="L11"/>
  <c r="H11"/>
  <c r="Y4"/>
  <c r="W4"/>
  <c r="V4"/>
  <c r="T4"/>
  <c r="P4"/>
  <c r="L4"/>
  <c r="H4"/>
  <c r="Y8"/>
  <c r="W8"/>
  <c r="V8"/>
  <c r="T8"/>
  <c r="P8"/>
  <c r="L8"/>
  <c r="H8"/>
  <c r="Y10"/>
  <c r="W10"/>
  <c r="V10"/>
  <c r="T10"/>
  <c r="P10"/>
  <c r="L10"/>
  <c r="H10"/>
  <c r="Y9"/>
  <c r="W9"/>
  <c r="V9"/>
  <c r="T9"/>
  <c r="P9"/>
  <c r="L9"/>
  <c r="H9"/>
  <c r="Y6"/>
  <c r="W6"/>
  <c r="V6"/>
  <c r="T6"/>
  <c r="P6"/>
  <c r="L6"/>
  <c r="H6"/>
  <c r="X6" s="1"/>
  <c r="Y12"/>
  <c r="W12"/>
  <c r="V12"/>
  <c r="T12"/>
  <c r="P12"/>
  <c r="L12"/>
  <c r="H12"/>
  <c r="X43" i="1"/>
  <c r="U39"/>
  <c r="S39"/>
  <c r="R39"/>
  <c r="Q39"/>
  <c r="O39"/>
  <c r="N39"/>
  <c r="M39"/>
  <c r="K39"/>
  <c r="J39"/>
  <c r="I39"/>
  <c r="G39"/>
  <c r="F39"/>
  <c r="Y37"/>
  <c r="X37"/>
  <c r="AD37" s="1"/>
  <c r="W37"/>
  <c r="V37"/>
  <c r="T37"/>
  <c r="P37"/>
  <c r="L37"/>
  <c r="H37"/>
  <c r="Y36"/>
  <c r="X36"/>
  <c r="AD36" s="1"/>
  <c r="W36"/>
  <c r="V36"/>
  <c r="T36"/>
  <c r="P36"/>
  <c r="L36"/>
  <c r="H36"/>
  <c r="Y35"/>
  <c r="X35"/>
  <c r="AD35" s="1"/>
  <c r="W35"/>
  <c r="V35"/>
  <c r="T35"/>
  <c r="P35"/>
  <c r="L35"/>
  <c r="H35"/>
  <c r="Y34"/>
  <c r="X34"/>
  <c r="AD34" s="1"/>
  <c r="W34"/>
  <c r="V34"/>
  <c r="T34"/>
  <c r="P34"/>
  <c r="L34"/>
  <c r="H34"/>
  <c r="Y33"/>
  <c r="X33"/>
  <c r="AD33" s="1"/>
  <c r="W33"/>
  <c r="V33"/>
  <c r="T33"/>
  <c r="P33"/>
  <c r="L33"/>
  <c r="H33"/>
  <c r="Y32"/>
  <c r="X32"/>
  <c r="AD32" s="1"/>
  <c r="W32"/>
  <c r="V32"/>
  <c r="T32"/>
  <c r="P32"/>
  <c r="L32"/>
  <c r="H32"/>
  <c r="Y31"/>
  <c r="X31"/>
  <c r="AD31" s="1"/>
  <c r="W31"/>
  <c r="V31"/>
  <c r="T31"/>
  <c r="P31"/>
  <c r="L31"/>
  <c r="H31"/>
  <c r="Y30"/>
  <c r="X30"/>
  <c r="AD30" s="1"/>
  <c r="W30"/>
  <c r="V30"/>
  <c r="T30"/>
  <c r="P30"/>
  <c r="L30"/>
  <c r="H30"/>
  <c r="Y29"/>
  <c r="X29"/>
  <c r="AD29" s="1"/>
  <c r="W29"/>
  <c r="V29"/>
  <c r="T29"/>
  <c r="P29"/>
  <c r="L29"/>
  <c r="H29"/>
  <c r="Y28"/>
  <c r="X28"/>
  <c r="AD28" s="1"/>
  <c r="W28"/>
  <c r="V28"/>
  <c r="T28"/>
  <c r="P28"/>
  <c r="L28"/>
  <c r="H28"/>
  <c r="Y27"/>
  <c r="X27"/>
  <c r="W27"/>
  <c r="V27"/>
  <c r="T27"/>
  <c r="P27"/>
  <c r="L27"/>
  <c r="H27"/>
  <c r="Y26"/>
  <c r="X26"/>
  <c r="W26"/>
  <c r="V26"/>
  <c r="T26"/>
  <c r="P26"/>
  <c r="L26"/>
  <c r="H26"/>
  <c r="Y25"/>
  <c r="X25"/>
  <c r="W25"/>
  <c r="V25"/>
  <c r="T25"/>
  <c r="P25"/>
  <c r="L25"/>
  <c r="H25"/>
  <c r="Y24"/>
  <c r="X24"/>
  <c r="W24"/>
  <c r="V24"/>
  <c r="T24"/>
  <c r="P24"/>
  <c r="L24"/>
  <c r="H24"/>
  <c r="Y23"/>
  <c r="X23"/>
  <c r="W23"/>
  <c r="V23"/>
  <c r="T23"/>
  <c r="P23"/>
  <c r="L23"/>
  <c r="H23"/>
  <c r="Y22"/>
  <c r="X22"/>
  <c r="W22"/>
  <c r="V22"/>
  <c r="T22"/>
  <c r="P22"/>
  <c r="L22"/>
  <c r="H22"/>
  <c r="Y21"/>
  <c r="X21"/>
  <c r="W21"/>
  <c r="V21"/>
  <c r="T21"/>
  <c r="P21"/>
  <c r="L21"/>
  <c r="H21"/>
  <c r="Y20"/>
  <c r="X20"/>
  <c r="W20"/>
  <c r="V20"/>
  <c r="T20"/>
  <c r="P20"/>
  <c r="L20"/>
  <c r="H20"/>
  <c r="Y16"/>
  <c r="W16"/>
  <c r="V16"/>
  <c r="T16"/>
  <c r="P16"/>
  <c r="L16"/>
  <c r="H16"/>
  <c r="Y19"/>
  <c r="X19"/>
  <c r="W19"/>
  <c r="V19"/>
  <c r="T19"/>
  <c r="P19"/>
  <c r="L19"/>
  <c r="H19"/>
  <c r="Y7"/>
  <c r="W7"/>
  <c r="V7"/>
  <c r="T7"/>
  <c r="P7"/>
  <c r="L7"/>
  <c r="H7"/>
  <c r="Y8"/>
  <c r="W8"/>
  <c r="V8"/>
  <c r="T8"/>
  <c r="P8"/>
  <c r="L8"/>
  <c r="H8"/>
  <c r="Y4"/>
  <c r="W4"/>
  <c r="V4"/>
  <c r="T4"/>
  <c r="P4"/>
  <c r="L4"/>
  <c r="H4"/>
  <c r="Y17"/>
  <c r="W17"/>
  <c r="V17"/>
  <c r="T17"/>
  <c r="P17"/>
  <c r="L17"/>
  <c r="H17"/>
  <c r="Y14"/>
  <c r="W14"/>
  <c r="V14"/>
  <c r="T14"/>
  <c r="P14"/>
  <c r="L14"/>
  <c r="H14"/>
  <c r="Y15"/>
  <c r="W15"/>
  <c r="V15"/>
  <c r="T15"/>
  <c r="P15"/>
  <c r="L15"/>
  <c r="H15"/>
  <c r="Y12"/>
  <c r="W12"/>
  <c r="V12"/>
  <c r="T12"/>
  <c r="P12"/>
  <c r="L12"/>
  <c r="H12"/>
  <c r="Y18"/>
  <c r="X18"/>
  <c r="W18"/>
  <c r="V18"/>
  <c r="T18"/>
  <c r="P18"/>
  <c r="L18"/>
  <c r="H18"/>
  <c r="Y13"/>
  <c r="W13"/>
  <c r="V13"/>
  <c r="T13"/>
  <c r="P13"/>
  <c r="L13"/>
  <c r="H13"/>
  <c r="Y5"/>
  <c r="W5"/>
  <c r="V5"/>
  <c r="T5"/>
  <c r="P5"/>
  <c r="L5"/>
  <c r="H5"/>
  <c r="Y9"/>
  <c r="W9"/>
  <c r="V9"/>
  <c r="T9"/>
  <c r="P9"/>
  <c r="L9"/>
  <c r="H9"/>
  <c r="Y11"/>
  <c r="W11"/>
  <c r="V11"/>
  <c r="T11"/>
  <c r="P11"/>
  <c r="L11"/>
  <c r="H11"/>
  <c r="Y6"/>
  <c r="W6"/>
  <c r="V6"/>
  <c r="T6"/>
  <c r="P6"/>
  <c r="L6"/>
  <c r="H6"/>
  <c r="Y10"/>
  <c r="W10"/>
  <c r="V10"/>
  <c r="T10"/>
  <c r="P10"/>
  <c r="L10"/>
  <c r="H10"/>
  <c r="X9" i="2" l="1"/>
  <c r="X11"/>
  <c r="X17" i="1"/>
  <c r="L39" i="2"/>
  <c r="X5"/>
  <c r="X7"/>
  <c r="X7" i="1"/>
  <c r="X8"/>
  <c r="X16"/>
  <c r="X14"/>
  <c r="X4"/>
  <c r="X12"/>
  <c r="X15"/>
  <c r="X9"/>
  <c r="X5"/>
  <c r="T39" i="2"/>
  <c r="X4"/>
  <c r="W39"/>
  <c r="X13" i="1"/>
  <c r="X8" i="2"/>
  <c r="X10"/>
  <c r="P39"/>
  <c r="V39"/>
  <c r="Y39"/>
  <c r="H39"/>
  <c r="D43"/>
  <c r="X12"/>
  <c r="X11" i="1"/>
  <c r="T39"/>
  <c r="L39"/>
  <c r="X6"/>
  <c r="Y39"/>
  <c r="W39"/>
  <c r="D43"/>
  <c r="H39"/>
  <c r="P39"/>
  <c r="V39"/>
  <c r="X42" i="2"/>
  <c r="X41"/>
  <c r="X42" i="1"/>
  <c r="X41"/>
  <c r="X10"/>
  <c r="X39" i="2" l="1"/>
  <c r="D41"/>
  <c r="D41" i="1"/>
  <c r="D42" i="2"/>
  <c r="D42" i="1"/>
  <c r="X39"/>
</calcChain>
</file>

<file path=xl/sharedStrings.xml><?xml version="1.0" encoding="utf-8"?>
<sst xmlns="http://schemas.openxmlformats.org/spreadsheetml/2006/main" count="130" uniqueCount="75">
  <si>
    <t>Dráha č.1</t>
  </si>
  <si>
    <t>Dráha č.2</t>
  </si>
  <si>
    <t>Dráha č.3</t>
  </si>
  <si>
    <t>Dráha č.4</t>
  </si>
  <si>
    <t>První nához</t>
  </si>
  <si>
    <t>Celkem</t>
  </si>
  <si>
    <t>Pořadí</t>
  </si>
  <si>
    <t>Start. Číslo</t>
  </si>
  <si>
    <t>Oddíl</t>
  </si>
  <si>
    <t>Hráč</t>
  </si>
  <si>
    <t>reg. Č.</t>
  </si>
  <si>
    <t>1 Plné</t>
  </si>
  <si>
    <t>1 Dor.</t>
  </si>
  <si>
    <t>1 Celk.</t>
  </si>
  <si>
    <t>1 CH.</t>
  </si>
  <si>
    <t>2 Plné</t>
  </si>
  <si>
    <t>2 Dor.</t>
  </si>
  <si>
    <t>2 Celk.</t>
  </si>
  <si>
    <t>2 CH.</t>
  </si>
  <si>
    <t>3 Plné</t>
  </si>
  <si>
    <t>3 Dor.</t>
  </si>
  <si>
    <t>3 Celk.</t>
  </si>
  <si>
    <t>3 CH.</t>
  </si>
  <si>
    <t>4 Plné</t>
  </si>
  <si>
    <t>4 Dor.</t>
  </si>
  <si>
    <t>4 Celk.</t>
  </si>
  <si>
    <t>4 CH.</t>
  </si>
  <si>
    <t>Plné</t>
  </si>
  <si>
    <t>Dor.</t>
  </si>
  <si>
    <t>CH.</t>
  </si>
  <si>
    <t>Klimeš Michal</t>
  </si>
  <si>
    <t>maxima</t>
  </si>
  <si>
    <t>max plné+max dor</t>
  </si>
  <si>
    <t>suma max drah</t>
  </si>
  <si>
    <t>suma max pln.+max. dor drah</t>
  </si>
  <si>
    <t>Čábelová Markéta</t>
  </si>
  <si>
    <t>Kučerová Gabriela</t>
  </si>
  <si>
    <t xml:space="preserve">Pavlíková Denisa </t>
  </si>
  <si>
    <t>Tyšerová Tereza</t>
  </si>
  <si>
    <t>Křemenová Hana</t>
  </si>
  <si>
    <t>Kovandová Tereza</t>
  </si>
  <si>
    <t>Svatošová Iva</t>
  </si>
  <si>
    <t>Ondřejová Šárka</t>
  </si>
  <si>
    <t>Vrecková Hana</t>
  </si>
  <si>
    <t>Brtník Lukáš</t>
  </si>
  <si>
    <t>Horák Michal</t>
  </si>
  <si>
    <t>Pivko Kamil</t>
  </si>
  <si>
    <t>Hrůza Radek</t>
  </si>
  <si>
    <t>Kouba Jan</t>
  </si>
  <si>
    <t>Prkna Lukáš</t>
  </si>
  <si>
    <t>Baštář Ondra</t>
  </si>
  <si>
    <t>Holec Mojmír</t>
  </si>
  <si>
    <t>Waszniovski Michal</t>
  </si>
  <si>
    <t>TJ Sokol Soběnov</t>
  </si>
  <si>
    <t>TJ Sokol Chotoviny</t>
  </si>
  <si>
    <t>TJ Spartak Trhové Sviny</t>
  </si>
  <si>
    <t>TJ Nová Včelnice</t>
  </si>
  <si>
    <t>TJ Sokol Chýnov</t>
  </si>
  <si>
    <t>KK Loko Tábor</t>
  </si>
  <si>
    <t>TJ Jiskra Nová Bystřice</t>
  </si>
  <si>
    <t>Maroušek Tomáš</t>
  </si>
  <si>
    <t>Šedivý Kamil</t>
  </si>
  <si>
    <t>Šedivý Milan</t>
  </si>
  <si>
    <t>Beranovský Radek</t>
  </si>
  <si>
    <t>Pýcha Jaroslav</t>
  </si>
  <si>
    <t>Stránský Jiří</t>
  </si>
  <si>
    <t>TJ Silon Sez. Ústí</t>
  </si>
  <si>
    <t>TJ Loko Č. Velenice</t>
  </si>
  <si>
    <t>TJ Kunžak</t>
  </si>
  <si>
    <t>KK Český Krumlov</t>
  </si>
  <si>
    <t>TJ Centropen Dačice</t>
  </si>
  <si>
    <t>TJ Sokol Slavonice</t>
  </si>
  <si>
    <t>TJ Blatná</t>
  </si>
  <si>
    <t>TJ Jiskra N. Bystřice</t>
  </si>
  <si>
    <t>Postup na MČR2016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</si>
</sst>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h:mm;@"/>
  </numFmts>
  <fonts count="5"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2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1" fillId="3" borderId="12" xfId="0" applyFont="1" applyFill="1" applyBorder="1" applyAlignment="1">
      <alignment horizontal="center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164" fontId="4" fillId="0" borderId="15" xfId="0" applyNumberFormat="1" applyFont="1" applyBorder="1" applyAlignment="1" applyProtection="1">
      <alignment horizontal="right"/>
      <protection locked="0"/>
    </xf>
    <xf numFmtId="0" fontId="4" fillId="0" borderId="16" xfId="0" applyFont="1" applyBorder="1" applyProtection="1">
      <protection locked="0"/>
    </xf>
    <xf numFmtId="0" fontId="4" fillId="4" borderId="17" xfId="0" applyFont="1" applyFill="1" applyBorder="1" applyProtection="1">
      <protection hidden="1"/>
    </xf>
    <xf numFmtId="0" fontId="4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2" borderId="19" xfId="0" applyFont="1" applyFill="1" applyBorder="1" applyProtection="1">
      <protection hidden="1"/>
    </xf>
    <xf numFmtId="0" fontId="4" fillId="2" borderId="20" xfId="0" applyFont="1" applyFill="1" applyBorder="1" applyProtection="1">
      <protection hidden="1"/>
    </xf>
    <xf numFmtId="0" fontId="1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4" fillId="4" borderId="14" xfId="0" applyFont="1" applyFill="1" applyBorder="1" applyProtection="1">
      <protection hidden="1"/>
    </xf>
    <xf numFmtId="0" fontId="4" fillId="0" borderId="15" xfId="0" applyFont="1" applyBorder="1" applyProtection="1">
      <protection locked="0"/>
    </xf>
    <xf numFmtId="0" fontId="1" fillId="3" borderId="22" xfId="0" applyFont="1" applyFill="1" applyBorder="1" applyAlignment="1">
      <alignment horizontal="center"/>
    </xf>
    <xf numFmtId="0" fontId="4" fillId="2" borderId="13" xfId="0" applyFont="1" applyFill="1" applyBorder="1" applyProtection="1">
      <protection hidden="1"/>
    </xf>
    <xf numFmtId="0" fontId="4" fillId="2" borderId="14" xfId="0" applyFont="1" applyFill="1" applyBorder="1" applyProtection="1">
      <protection hidden="1"/>
    </xf>
    <xf numFmtId="0" fontId="1" fillId="2" borderId="14" xfId="0" applyFont="1" applyFill="1" applyBorder="1" applyProtection="1">
      <protection hidden="1"/>
    </xf>
    <xf numFmtId="0" fontId="4" fillId="2" borderId="15" xfId="0" applyFont="1" applyFill="1" applyBorder="1" applyProtection="1">
      <protection hidden="1"/>
    </xf>
    <xf numFmtId="0" fontId="4" fillId="0" borderId="15" xfId="0" applyNumberFormat="1" applyFont="1" applyBorder="1" applyAlignment="1" applyProtection="1">
      <alignment horizontal="right"/>
      <protection locked="0"/>
    </xf>
    <xf numFmtId="0" fontId="1" fillId="3" borderId="23" xfId="0" applyFont="1" applyFill="1" applyBorder="1" applyAlignment="1">
      <alignment horizontal="center"/>
    </xf>
    <xf numFmtId="0" fontId="4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164" fontId="4" fillId="0" borderId="26" xfId="0" applyNumberFormat="1" applyFont="1" applyBorder="1" applyAlignment="1" applyProtection="1">
      <alignment horizontal="right"/>
      <protection locked="0"/>
    </xf>
    <xf numFmtId="0" fontId="4" fillId="4" borderId="25" xfId="0" applyFont="1" applyFill="1" applyBorder="1" applyProtection="1">
      <protection hidden="1"/>
    </xf>
    <xf numFmtId="0" fontId="4" fillId="0" borderId="26" xfId="0" applyFont="1" applyBorder="1" applyProtection="1">
      <protection locked="0"/>
    </xf>
    <xf numFmtId="0" fontId="4" fillId="2" borderId="24" xfId="0" applyFont="1" applyFill="1" applyBorder="1" applyProtection="1">
      <protection hidden="1"/>
    </xf>
    <xf numFmtId="0" fontId="4" fillId="2" borderId="25" xfId="0" applyFont="1" applyFill="1" applyBorder="1" applyProtection="1">
      <protection hidden="1"/>
    </xf>
    <xf numFmtId="0" fontId="1" fillId="2" borderId="25" xfId="0" applyFont="1" applyFill="1" applyBorder="1" applyProtection="1">
      <protection hidden="1"/>
    </xf>
    <xf numFmtId="0" fontId="4" fillId="2" borderId="26" xfId="0" applyFont="1" applyFill="1" applyBorder="1" applyProtection="1">
      <protection hidden="1"/>
    </xf>
    <xf numFmtId="0" fontId="1" fillId="0" borderId="27" xfId="0" applyFont="1" applyBorder="1" applyAlignment="1">
      <alignment horizontal="center"/>
    </xf>
    <xf numFmtId="164" fontId="4" fillId="0" borderId="18" xfId="0" applyNumberFormat="1" applyFont="1" applyBorder="1" applyAlignment="1" applyProtection="1">
      <alignment horizontal="right"/>
      <protection locked="0"/>
    </xf>
    <xf numFmtId="0" fontId="4" fillId="2" borderId="16" xfId="0" applyFont="1" applyFill="1" applyBorder="1" applyProtection="1">
      <protection hidden="1"/>
    </xf>
    <xf numFmtId="0" fontId="4" fillId="2" borderId="17" xfId="0" applyFont="1" applyFill="1" applyBorder="1" applyProtection="1">
      <protection hidden="1"/>
    </xf>
    <xf numFmtId="0" fontId="1" fillId="2" borderId="17" xfId="0" applyFont="1" applyFill="1" applyBorder="1" applyProtection="1">
      <protection hidden="1"/>
    </xf>
    <xf numFmtId="0" fontId="4" fillId="2" borderId="18" xfId="0" applyFont="1" applyFill="1" applyBorder="1" applyProtection="1">
      <protection hidden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Protection="1">
      <protection locked="0"/>
    </xf>
    <xf numFmtId="49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4" fillId="0" borderId="0" xfId="0" applyFont="1" applyFill="1" applyProtection="1">
      <protection locked="0"/>
    </xf>
    <xf numFmtId="0" fontId="1" fillId="0" borderId="0" xfId="0" applyFont="1" applyAlignment="1">
      <alignment horizontal="center"/>
    </xf>
    <xf numFmtId="165" fontId="4" fillId="0" borderId="13" xfId="0" applyNumberFormat="1" applyFont="1" applyBorder="1" applyProtection="1">
      <protection locked="0"/>
    </xf>
    <xf numFmtId="165" fontId="4" fillId="0" borderId="24" xfId="0" applyNumberFormat="1" applyFont="1" applyBorder="1" applyProtection="1">
      <protection locked="0"/>
    </xf>
    <xf numFmtId="165" fontId="4" fillId="0" borderId="16" xfId="0" applyNumberFormat="1" applyFont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3"/>
  <sheetViews>
    <sheetView zoomScale="110" zoomScaleNormal="110" workbookViewId="0">
      <selection activeCell="U9" sqref="U9"/>
    </sheetView>
  </sheetViews>
  <sheetFormatPr defaultRowHeight="18" customHeight="1"/>
  <cols>
    <col min="1" max="1" width="7" customWidth="1"/>
    <col min="2" max="2" width="6.7109375" hidden="1" customWidth="1"/>
    <col min="3" max="3" width="27.5703125" customWidth="1"/>
    <col min="4" max="4" width="21.28515625" customWidth="1"/>
    <col min="5" max="5" width="8.140625" customWidth="1"/>
    <col min="6" max="6" width="5.28515625" customWidth="1"/>
    <col min="7" max="7" width="3.85546875" customWidth="1"/>
    <col min="8" max="8" width="4.85546875" customWidth="1"/>
    <col min="9" max="9" width="2.28515625" customWidth="1"/>
    <col min="10" max="10" width="5" customWidth="1"/>
    <col min="11" max="11" width="4" customWidth="1"/>
    <col min="12" max="12" width="4.85546875" customWidth="1"/>
    <col min="13" max="13" width="2.42578125" customWidth="1"/>
    <col min="14" max="14" width="4.85546875" customWidth="1"/>
    <col min="15" max="15" width="4" customWidth="1"/>
    <col min="16" max="16" width="4.85546875" customWidth="1"/>
    <col min="17" max="17" width="3" customWidth="1"/>
    <col min="18" max="18" width="5" customWidth="1"/>
    <col min="19" max="19" width="4.28515625" customWidth="1"/>
    <col min="20" max="20" width="4.85546875" customWidth="1"/>
    <col min="21" max="21" width="2.5703125" customWidth="1"/>
    <col min="22" max="22" width="5.42578125" customWidth="1"/>
    <col min="23" max="23" width="6" customWidth="1"/>
    <col min="24" max="24" width="5.5703125" customWidth="1"/>
    <col min="25" max="25" width="4.7109375" customWidth="1"/>
    <col min="29" max="29" width="18.5703125" customWidth="1"/>
  </cols>
  <sheetData>
    <row r="1" spans="1:26" ht="18" customHeight="1" thickBot="1">
      <c r="B1" s="1"/>
      <c r="C1" s="1"/>
      <c r="D1" s="2"/>
      <c r="E1" s="1"/>
      <c r="F1" s="63" t="s">
        <v>0</v>
      </c>
      <c r="G1" s="64"/>
      <c r="H1" s="64"/>
      <c r="I1" s="65"/>
      <c r="J1" s="63" t="s">
        <v>1</v>
      </c>
      <c r="K1" s="64"/>
      <c r="L1" s="64"/>
      <c r="M1" s="65"/>
      <c r="N1" s="63" t="s">
        <v>2</v>
      </c>
      <c r="O1" s="64"/>
      <c r="P1" s="64"/>
      <c r="Q1" s="65"/>
      <c r="R1" s="63" t="s">
        <v>3</v>
      </c>
      <c r="S1" s="64"/>
      <c r="T1" s="64"/>
      <c r="U1" s="64"/>
      <c r="V1" s="66" t="s">
        <v>4</v>
      </c>
      <c r="W1" s="67"/>
      <c r="X1" s="67"/>
      <c r="Y1" s="68"/>
    </row>
    <row r="2" spans="1:26" ht="4.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"/>
    </row>
    <row r="3" spans="1:26" ht="26.45" customHeight="1" thickBot="1">
      <c r="A3" s="5" t="s">
        <v>6</v>
      </c>
      <c r="B3" s="6" t="s">
        <v>7</v>
      </c>
      <c r="C3" s="7" t="s">
        <v>8</v>
      </c>
      <c r="D3" s="7" t="s">
        <v>9</v>
      </c>
      <c r="E3" s="8" t="s">
        <v>10</v>
      </c>
      <c r="F3" s="9" t="s">
        <v>11</v>
      </c>
      <c r="G3" s="10" t="s">
        <v>12</v>
      </c>
      <c r="H3" s="10" t="s">
        <v>13</v>
      </c>
      <c r="I3" s="11" t="s">
        <v>14</v>
      </c>
      <c r="J3" s="9" t="s">
        <v>15</v>
      </c>
      <c r="K3" s="10" t="s">
        <v>16</v>
      </c>
      <c r="L3" s="10" t="s">
        <v>17</v>
      </c>
      <c r="M3" s="11" t="s">
        <v>18</v>
      </c>
      <c r="N3" s="9" t="s">
        <v>19</v>
      </c>
      <c r="O3" s="10" t="s">
        <v>20</v>
      </c>
      <c r="P3" s="10" t="s">
        <v>21</v>
      </c>
      <c r="Q3" s="11" t="s">
        <v>22</v>
      </c>
      <c r="R3" s="9" t="s">
        <v>23</v>
      </c>
      <c r="S3" s="10" t="s">
        <v>24</v>
      </c>
      <c r="T3" s="10" t="s">
        <v>25</v>
      </c>
      <c r="U3" s="11" t="s">
        <v>26</v>
      </c>
      <c r="V3" s="12" t="s">
        <v>27</v>
      </c>
      <c r="W3" s="13" t="s">
        <v>28</v>
      </c>
      <c r="X3" s="13" t="s">
        <v>5</v>
      </c>
      <c r="Y3" s="14" t="s">
        <v>29</v>
      </c>
    </row>
    <row r="4" spans="1:26" ht="18" customHeight="1">
      <c r="A4" s="15">
        <v>1</v>
      </c>
      <c r="B4" s="60">
        <v>0.45833333333333331</v>
      </c>
      <c r="C4" s="17" t="s">
        <v>54</v>
      </c>
      <c r="D4" s="17" t="s">
        <v>39</v>
      </c>
      <c r="E4" s="18">
        <v>19747</v>
      </c>
      <c r="F4" s="19">
        <v>101</v>
      </c>
      <c r="G4" s="20">
        <v>62</v>
      </c>
      <c r="H4" s="21">
        <f>F4+G4</f>
        <v>163</v>
      </c>
      <c r="I4" s="22">
        <v>0</v>
      </c>
      <c r="J4" s="19">
        <v>96</v>
      </c>
      <c r="K4" s="20">
        <v>26</v>
      </c>
      <c r="L4" s="21">
        <f>J4+K4</f>
        <v>122</v>
      </c>
      <c r="M4" s="22">
        <v>2</v>
      </c>
      <c r="N4" s="19">
        <v>91</v>
      </c>
      <c r="O4" s="20">
        <v>59</v>
      </c>
      <c r="P4" s="21">
        <f>N4+O4</f>
        <v>150</v>
      </c>
      <c r="Q4" s="22">
        <v>0</v>
      </c>
      <c r="R4" s="19">
        <v>90</v>
      </c>
      <c r="S4" s="20">
        <v>26</v>
      </c>
      <c r="T4" s="21">
        <f>R4+S4</f>
        <v>116</v>
      </c>
      <c r="U4" s="22">
        <v>6</v>
      </c>
      <c r="V4" s="23">
        <f>IF(F4+J4+N4+R4=0," ",F4+J4+N4+R4)</f>
        <v>378</v>
      </c>
      <c r="W4" s="24">
        <f>IF(F4+J4+N4+R4=0," ",G4+K4+O4+S4)</f>
        <v>173</v>
      </c>
      <c r="X4" s="25">
        <f>IF(F4+J4+N4+R4=0,0,H4+L4+P4+T4)</f>
        <v>551</v>
      </c>
      <c r="Y4" s="26">
        <f>IF(F4+J4+N4+R4=0," ",I4+M4+Q4+U4)</f>
        <v>8</v>
      </c>
      <c r="Z4" t="s">
        <v>74</v>
      </c>
    </row>
    <row r="5" spans="1:26" ht="18" customHeight="1" thickBot="1">
      <c r="A5" s="35">
        <v>2</v>
      </c>
      <c r="B5" s="61">
        <v>0.58333333333333337</v>
      </c>
      <c r="C5" s="37" t="s">
        <v>58</v>
      </c>
      <c r="D5" s="37" t="s">
        <v>42</v>
      </c>
      <c r="E5" s="38">
        <v>20987</v>
      </c>
      <c r="F5" s="36">
        <v>76</v>
      </c>
      <c r="G5" s="39">
        <v>44</v>
      </c>
      <c r="H5" s="37">
        <f>F5+G5</f>
        <v>120</v>
      </c>
      <c r="I5" s="40">
        <v>1</v>
      </c>
      <c r="J5" s="36">
        <v>101</v>
      </c>
      <c r="K5" s="39">
        <v>45</v>
      </c>
      <c r="L5" s="37">
        <f>J5+K5</f>
        <v>146</v>
      </c>
      <c r="M5" s="40">
        <v>1</v>
      </c>
      <c r="N5" s="36">
        <v>83</v>
      </c>
      <c r="O5" s="39">
        <v>45</v>
      </c>
      <c r="P5" s="37">
        <f>N5+O5</f>
        <v>128</v>
      </c>
      <c r="Q5" s="40">
        <v>2</v>
      </c>
      <c r="R5" s="36">
        <v>93</v>
      </c>
      <c r="S5" s="39">
        <v>53</v>
      </c>
      <c r="T5" s="37">
        <f>R5+S5</f>
        <v>146</v>
      </c>
      <c r="U5" s="40">
        <v>1</v>
      </c>
      <c r="V5" s="41">
        <f>IF(F5+J5+N5+R5=0," ",F5+J5+N5+R5)</f>
        <v>353</v>
      </c>
      <c r="W5" s="42">
        <f>IF(F5+J5+N5+R5=0," ",G5+K5+O5+S5)</f>
        <v>187</v>
      </c>
      <c r="X5" s="43">
        <f>IF(F5+J5+N5+R5=0,0,H5+L5+P5+T5)</f>
        <v>540</v>
      </c>
      <c r="Y5" s="44">
        <f>IF(F5+J5+N5+R5=0," ",I5+M5+Q5+U5)</f>
        <v>5</v>
      </c>
      <c r="Z5" t="s">
        <v>74</v>
      </c>
    </row>
    <row r="6" spans="1:26" ht="18" customHeight="1">
      <c r="A6" s="51">
        <v>3</v>
      </c>
      <c r="B6" s="60">
        <v>0.41666666666666669</v>
      </c>
      <c r="C6" s="17" t="s">
        <v>53</v>
      </c>
      <c r="D6" s="17" t="s">
        <v>35</v>
      </c>
      <c r="E6" s="46">
        <v>20845</v>
      </c>
      <c r="F6" s="19">
        <v>92</v>
      </c>
      <c r="G6" s="20">
        <v>44</v>
      </c>
      <c r="H6" s="21">
        <f>F6+G6</f>
        <v>136</v>
      </c>
      <c r="I6" s="22">
        <v>1</v>
      </c>
      <c r="J6" s="19">
        <v>88</v>
      </c>
      <c r="K6" s="20">
        <v>34</v>
      </c>
      <c r="L6" s="21">
        <f>J6+K6</f>
        <v>122</v>
      </c>
      <c r="M6" s="22">
        <v>0</v>
      </c>
      <c r="N6" s="19">
        <v>103</v>
      </c>
      <c r="O6" s="20">
        <v>44</v>
      </c>
      <c r="P6" s="21">
        <f>N6+O6</f>
        <v>147</v>
      </c>
      <c r="Q6" s="22">
        <v>3</v>
      </c>
      <c r="R6" s="19">
        <v>93</v>
      </c>
      <c r="S6" s="20">
        <v>42</v>
      </c>
      <c r="T6" s="21">
        <f>R6+S6</f>
        <v>135</v>
      </c>
      <c r="U6" s="22">
        <v>1</v>
      </c>
      <c r="V6" s="30">
        <f>IF(F6+J6+N6+R6=0," ",F6+J6+N6+R6)</f>
        <v>376</v>
      </c>
      <c r="W6" s="31">
        <f>IF(F6+J6+N6+R6=0," ",G6+K6+O6+S6)</f>
        <v>164</v>
      </c>
      <c r="X6" s="32">
        <f>IF(F6+J6+N6+R6=0,0,H6+L6+P6+T6)</f>
        <v>540</v>
      </c>
      <c r="Y6" s="33">
        <f>IF(F6+J6+N6+R6=0," ",I6+M6+Q6+U6)</f>
        <v>5</v>
      </c>
    </row>
    <row r="7" spans="1:26" ht="18" customHeight="1">
      <c r="A7" s="51">
        <v>4</v>
      </c>
      <c r="B7" s="60">
        <v>0.58333333333333337</v>
      </c>
      <c r="C7" s="17" t="s">
        <v>59</v>
      </c>
      <c r="D7" s="17" t="s">
        <v>43</v>
      </c>
      <c r="E7" s="46">
        <v>20239</v>
      </c>
      <c r="F7" s="19">
        <v>86</v>
      </c>
      <c r="G7" s="20">
        <v>42</v>
      </c>
      <c r="H7" s="21">
        <f>F7+G7</f>
        <v>128</v>
      </c>
      <c r="I7" s="22">
        <v>0</v>
      </c>
      <c r="J7" s="19">
        <v>89</v>
      </c>
      <c r="K7" s="20">
        <v>45</v>
      </c>
      <c r="L7" s="21">
        <f>J7+K7</f>
        <v>134</v>
      </c>
      <c r="M7" s="22">
        <v>1</v>
      </c>
      <c r="N7" s="19">
        <v>88</v>
      </c>
      <c r="O7" s="20">
        <v>43</v>
      </c>
      <c r="P7" s="21">
        <f>N7+O7</f>
        <v>131</v>
      </c>
      <c r="Q7" s="22">
        <v>2</v>
      </c>
      <c r="R7" s="19">
        <v>89</v>
      </c>
      <c r="S7" s="20">
        <v>52</v>
      </c>
      <c r="T7" s="21">
        <f>R7+S7</f>
        <v>141</v>
      </c>
      <c r="U7" s="22">
        <v>7</v>
      </c>
      <c r="V7" s="30">
        <f>IF(F7+J7+N7+R7=0," ",F7+J7+N7+R7)</f>
        <v>352</v>
      </c>
      <c r="W7" s="31">
        <f>IF(F7+J7+N7+R7=0," ",G7+K7+O7+S7)</f>
        <v>182</v>
      </c>
      <c r="X7" s="32">
        <f>IF(F7+J7+N7+R7=0,0,H7+L7+P7+T7)</f>
        <v>534</v>
      </c>
      <c r="Y7" s="33">
        <f>IF(F7+J7+N7+R7=0," ",I7+M7+Q7+U7)</f>
        <v>10</v>
      </c>
    </row>
    <row r="8" spans="1:26" ht="18" customHeight="1">
      <c r="A8" s="51">
        <v>5</v>
      </c>
      <c r="B8" s="60">
        <v>0.41666666666666669</v>
      </c>
      <c r="C8" s="17" t="s">
        <v>56</v>
      </c>
      <c r="D8" s="17" t="s">
        <v>38</v>
      </c>
      <c r="E8" s="46">
        <v>22284</v>
      </c>
      <c r="F8" s="19">
        <v>100</v>
      </c>
      <c r="G8" s="20">
        <v>44</v>
      </c>
      <c r="H8" s="21">
        <f>F8+G8</f>
        <v>144</v>
      </c>
      <c r="I8" s="22">
        <v>3</v>
      </c>
      <c r="J8" s="19">
        <v>91</v>
      </c>
      <c r="K8" s="20">
        <v>34</v>
      </c>
      <c r="L8" s="21">
        <f>J8+K8</f>
        <v>125</v>
      </c>
      <c r="M8" s="22">
        <v>1</v>
      </c>
      <c r="N8" s="19">
        <v>95</v>
      </c>
      <c r="O8" s="20">
        <v>32</v>
      </c>
      <c r="P8" s="21">
        <f>N8+O8</f>
        <v>127</v>
      </c>
      <c r="Q8" s="22">
        <v>3</v>
      </c>
      <c r="R8" s="19">
        <v>83</v>
      </c>
      <c r="S8" s="20">
        <v>42</v>
      </c>
      <c r="T8" s="21">
        <f>R8+S8</f>
        <v>125</v>
      </c>
      <c r="U8" s="22">
        <v>0</v>
      </c>
      <c r="V8" s="30">
        <f>IF(F8+J8+N8+R8=0," ",F8+J8+N8+R8)</f>
        <v>369</v>
      </c>
      <c r="W8" s="31">
        <f>IF(F8+J8+N8+R8=0," ",G8+K8+O8+S8)</f>
        <v>152</v>
      </c>
      <c r="X8" s="32">
        <f>IF(F8+J8+N8+R8=0,0,H8+L8+P8+T8)</f>
        <v>521</v>
      </c>
      <c r="Y8" s="33">
        <f>IF(F8+J8+N8+R8=0," ",I8+M8+Q8+U8)</f>
        <v>7</v>
      </c>
    </row>
    <row r="9" spans="1:26" ht="18" customHeight="1">
      <c r="A9" s="51">
        <v>6</v>
      </c>
      <c r="B9" s="60">
        <v>0.41666666666666669</v>
      </c>
      <c r="C9" s="17" t="s">
        <v>54</v>
      </c>
      <c r="D9" s="17" t="s">
        <v>36</v>
      </c>
      <c r="E9" s="46">
        <v>19748</v>
      </c>
      <c r="F9" s="19">
        <v>99</v>
      </c>
      <c r="G9" s="20">
        <v>43</v>
      </c>
      <c r="H9" s="21">
        <f>F9+G9</f>
        <v>142</v>
      </c>
      <c r="I9" s="22">
        <v>4</v>
      </c>
      <c r="J9" s="19">
        <v>86</v>
      </c>
      <c r="K9" s="20">
        <v>33</v>
      </c>
      <c r="L9" s="21">
        <f>J9+K9</f>
        <v>119</v>
      </c>
      <c r="M9" s="22">
        <v>2</v>
      </c>
      <c r="N9" s="19">
        <v>89</v>
      </c>
      <c r="O9" s="20">
        <v>41</v>
      </c>
      <c r="P9" s="21">
        <f>N9+O9</f>
        <v>130</v>
      </c>
      <c r="Q9" s="22">
        <v>0</v>
      </c>
      <c r="R9" s="19">
        <v>91</v>
      </c>
      <c r="S9" s="20">
        <v>35</v>
      </c>
      <c r="T9" s="21">
        <f>R9+S9</f>
        <v>126</v>
      </c>
      <c r="U9" s="22">
        <v>2</v>
      </c>
      <c r="V9" s="30">
        <f>IF(F9+J9+N9+R9=0," ",F9+J9+N9+R9)</f>
        <v>365</v>
      </c>
      <c r="W9" s="31">
        <f>IF(F9+J9+N9+R9=0," ",G9+K9+O9+S9)</f>
        <v>152</v>
      </c>
      <c r="X9" s="32">
        <f>IF(F9+J9+N9+R9=0,0,H9+L9+P9+T9)</f>
        <v>517</v>
      </c>
      <c r="Y9" s="33">
        <f>IF(F9+J9+N9+R9=0," ",I9+M9+Q9+U9)</f>
        <v>8</v>
      </c>
    </row>
    <row r="10" spans="1:26" ht="18" customHeight="1">
      <c r="A10" s="51">
        <v>7</v>
      </c>
      <c r="B10" s="60">
        <v>0.41666666666666669</v>
      </c>
      <c r="C10" s="17" t="s">
        <v>55</v>
      </c>
      <c r="D10" s="17" t="s">
        <v>37</v>
      </c>
      <c r="E10" s="46">
        <v>18721</v>
      </c>
      <c r="F10" s="19">
        <v>90</v>
      </c>
      <c r="G10" s="20">
        <v>45</v>
      </c>
      <c r="H10" s="21">
        <f>F10+G10</f>
        <v>135</v>
      </c>
      <c r="I10" s="22">
        <v>1</v>
      </c>
      <c r="J10" s="19">
        <v>96</v>
      </c>
      <c r="K10" s="20">
        <v>34</v>
      </c>
      <c r="L10" s="21">
        <f>J10+K10</f>
        <v>130</v>
      </c>
      <c r="M10" s="22">
        <v>4</v>
      </c>
      <c r="N10" s="19">
        <v>89</v>
      </c>
      <c r="O10" s="20">
        <v>43</v>
      </c>
      <c r="P10" s="21">
        <f>N10+O10</f>
        <v>132</v>
      </c>
      <c r="Q10" s="22">
        <v>0</v>
      </c>
      <c r="R10" s="19">
        <v>78</v>
      </c>
      <c r="S10" s="20">
        <v>36</v>
      </c>
      <c r="T10" s="21">
        <f>R10+S10</f>
        <v>114</v>
      </c>
      <c r="U10" s="22">
        <v>0</v>
      </c>
      <c r="V10" s="30">
        <f>IF(F10+J10+N10+R10=0," ",F10+J10+N10+R10)</f>
        <v>353</v>
      </c>
      <c r="W10" s="31">
        <f>IF(F10+J10+N10+R10=0," ",G10+K10+O10+S10)</f>
        <v>158</v>
      </c>
      <c r="X10" s="32">
        <f>IF(F10+J10+N10+R10=0,0,H10+L10+P10+T10)</f>
        <v>511</v>
      </c>
      <c r="Y10" s="33">
        <f>IF(F10+J10+N10+R10=0," ",I10+M10+Q10+U10)</f>
        <v>5</v>
      </c>
    </row>
    <row r="11" spans="1:26" ht="18" customHeight="1">
      <c r="A11" s="51">
        <v>8</v>
      </c>
      <c r="B11" s="60">
        <v>0.54166666666666663</v>
      </c>
      <c r="C11" s="17" t="s">
        <v>54</v>
      </c>
      <c r="D11" s="17" t="s">
        <v>41</v>
      </c>
      <c r="E11" s="46">
        <v>19751</v>
      </c>
      <c r="F11" s="19">
        <v>90</v>
      </c>
      <c r="G11" s="20">
        <v>35</v>
      </c>
      <c r="H11" s="21">
        <f>F11+G11</f>
        <v>125</v>
      </c>
      <c r="I11" s="22">
        <v>4</v>
      </c>
      <c r="J11" s="19">
        <v>89</v>
      </c>
      <c r="K11" s="20">
        <v>44</v>
      </c>
      <c r="L11" s="21">
        <f>J11+K11</f>
        <v>133</v>
      </c>
      <c r="M11" s="22">
        <v>2</v>
      </c>
      <c r="N11" s="19">
        <v>102</v>
      </c>
      <c r="O11" s="20">
        <v>26</v>
      </c>
      <c r="P11" s="21">
        <f>N11+O11</f>
        <v>128</v>
      </c>
      <c r="Q11" s="22">
        <v>3</v>
      </c>
      <c r="R11" s="19">
        <v>80</v>
      </c>
      <c r="S11" s="20">
        <v>45</v>
      </c>
      <c r="T11" s="21">
        <f>R11+S11</f>
        <v>125</v>
      </c>
      <c r="U11" s="22">
        <v>1</v>
      </c>
      <c r="V11" s="30">
        <f>IF(F11+J11+N11+R11=0," ",F11+J11+N11+R11)</f>
        <v>361</v>
      </c>
      <c r="W11" s="31">
        <f>IF(F11+J11+N11+R11=0," ",G11+K11+O11+S11)</f>
        <v>150</v>
      </c>
      <c r="X11" s="32">
        <f>IF(F11+J11+N11+R11=0,0,H11+L11+P11+T11)</f>
        <v>511</v>
      </c>
      <c r="Y11" s="33">
        <f>IF(F11+J11+N11+R11=0," ",I11+M11+Q11+U11)</f>
        <v>10</v>
      </c>
    </row>
    <row r="12" spans="1:26" ht="18" customHeight="1">
      <c r="A12" s="51">
        <v>9</v>
      </c>
      <c r="B12" s="60">
        <v>0.375</v>
      </c>
      <c r="C12" s="17" t="s">
        <v>57</v>
      </c>
      <c r="D12" s="17" t="s">
        <v>40</v>
      </c>
      <c r="E12" s="18">
        <v>20194</v>
      </c>
      <c r="F12" s="19">
        <v>92</v>
      </c>
      <c r="G12" s="20">
        <v>44</v>
      </c>
      <c r="H12" s="21">
        <f>F12+G12</f>
        <v>136</v>
      </c>
      <c r="I12" s="22">
        <v>3</v>
      </c>
      <c r="J12" s="19">
        <v>86</v>
      </c>
      <c r="K12" s="20">
        <v>25</v>
      </c>
      <c r="L12" s="21">
        <f>J12+K12</f>
        <v>111</v>
      </c>
      <c r="M12" s="22">
        <v>5</v>
      </c>
      <c r="N12" s="19">
        <v>80</v>
      </c>
      <c r="O12" s="20">
        <v>42</v>
      </c>
      <c r="P12" s="21">
        <f>N12+O12</f>
        <v>122</v>
      </c>
      <c r="Q12" s="22">
        <v>1</v>
      </c>
      <c r="R12" s="19">
        <v>90</v>
      </c>
      <c r="S12" s="20">
        <v>36</v>
      </c>
      <c r="T12" s="21">
        <f>R12+S12</f>
        <v>126</v>
      </c>
      <c r="U12" s="22">
        <v>3</v>
      </c>
      <c r="V12" s="30">
        <f>IF(F12+J12+N12+R12=0," ",F12+J12+N12+R12)</f>
        <v>348</v>
      </c>
      <c r="W12" s="31">
        <f>IF(F12+J12+N12+R12=0," ",G12+K12+O12+S12)</f>
        <v>147</v>
      </c>
      <c r="X12" s="32">
        <f>IF(F12+J12+N12+R12=0,0,H12+L12+P12+T12)</f>
        <v>495</v>
      </c>
      <c r="Y12" s="33">
        <f>IF(F12+J12+N12+R12=0," ",I12+M12+Q12+U12)</f>
        <v>12</v>
      </c>
    </row>
    <row r="13" spans="1:26" ht="18" customHeight="1">
      <c r="A13" s="51">
        <v>10</v>
      </c>
      <c r="B13" s="16"/>
      <c r="C13" s="17"/>
      <c r="D13" s="17"/>
      <c r="E13" s="18"/>
      <c r="F13" s="19"/>
      <c r="G13" s="20"/>
      <c r="H13" s="21">
        <f t="shared" ref="H13:H37" si="0">F13+G13</f>
        <v>0</v>
      </c>
      <c r="I13" s="22"/>
      <c r="J13" s="19"/>
      <c r="K13" s="20"/>
      <c r="L13" s="21">
        <f t="shared" ref="L13:L37" si="1">J13+K13</f>
        <v>0</v>
      </c>
      <c r="M13" s="22"/>
      <c r="N13" s="19"/>
      <c r="O13" s="20"/>
      <c r="P13" s="21">
        <f t="shared" ref="P13:P37" si="2">N13+O13</f>
        <v>0</v>
      </c>
      <c r="Q13" s="22"/>
      <c r="R13" s="19"/>
      <c r="S13" s="20"/>
      <c r="T13" s="21">
        <f t="shared" ref="T13:T37" si="3">R13+S13</f>
        <v>0</v>
      </c>
      <c r="U13" s="22"/>
      <c r="V13" s="30" t="str">
        <f t="shared" ref="V13:V37" si="4">IF(F13+J13+N13+R13=0," ",F13+J13+N13+R13)</f>
        <v xml:space="preserve"> </v>
      </c>
      <c r="W13" s="31" t="str">
        <f t="shared" ref="W13:W37" si="5">IF(F13+J13+N13+R13=0," ",G13+K13+O13+S13)</f>
        <v xml:space="preserve"> </v>
      </c>
      <c r="X13" s="32">
        <f t="shared" ref="X13:X37" si="6">IF(F13+J13+N13+R13=0,0,H13+L13+P13+T13)</f>
        <v>0</v>
      </c>
      <c r="Y13" s="33" t="str">
        <f t="shared" ref="Y13:Y37" si="7">IF(F13+J13+N13+R13=0," ",I13+M13+Q13+U13)</f>
        <v xml:space="preserve"> </v>
      </c>
    </row>
    <row r="14" spans="1:26" ht="18" customHeight="1">
      <c r="A14" s="51">
        <v>11</v>
      </c>
      <c r="B14" s="16"/>
      <c r="C14" s="17"/>
      <c r="D14" s="17"/>
      <c r="E14" s="34"/>
      <c r="F14" s="19"/>
      <c r="G14" s="20"/>
      <c r="H14" s="21">
        <f t="shared" si="0"/>
        <v>0</v>
      </c>
      <c r="I14" s="22"/>
      <c r="J14" s="19"/>
      <c r="K14" s="20"/>
      <c r="L14" s="21">
        <f t="shared" si="1"/>
        <v>0</v>
      </c>
      <c r="M14" s="22"/>
      <c r="N14" s="19"/>
      <c r="O14" s="20"/>
      <c r="P14" s="21">
        <f t="shared" si="2"/>
        <v>0</v>
      </c>
      <c r="Q14" s="22"/>
      <c r="R14" s="19"/>
      <c r="S14" s="20"/>
      <c r="T14" s="21">
        <f t="shared" si="3"/>
        <v>0</v>
      </c>
      <c r="U14" s="22"/>
      <c r="V14" s="30" t="str">
        <f t="shared" si="4"/>
        <v xml:space="preserve"> </v>
      </c>
      <c r="W14" s="31" t="str">
        <f t="shared" si="5"/>
        <v xml:space="preserve"> </v>
      </c>
      <c r="X14" s="32">
        <f t="shared" si="6"/>
        <v>0</v>
      </c>
      <c r="Y14" s="33" t="str">
        <f t="shared" si="7"/>
        <v xml:space="preserve"> </v>
      </c>
    </row>
    <row r="15" spans="1:26" ht="18" customHeight="1">
      <c r="A15" s="51">
        <v>12</v>
      </c>
      <c r="B15" s="16"/>
      <c r="C15" s="17"/>
      <c r="D15" s="17"/>
      <c r="E15" s="18"/>
      <c r="F15" s="16"/>
      <c r="G15" s="27"/>
      <c r="H15" s="17">
        <f t="shared" si="0"/>
        <v>0</v>
      </c>
      <c r="I15" s="28"/>
      <c r="J15" s="16"/>
      <c r="K15" s="27"/>
      <c r="L15" s="17">
        <f t="shared" si="1"/>
        <v>0</v>
      </c>
      <c r="M15" s="28"/>
      <c r="N15" s="16"/>
      <c r="O15" s="27"/>
      <c r="P15" s="17">
        <f t="shared" si="2"/>
        <v>0</v>
      </c>
      <c r="Q15" s="28"/>
      <c r="R15" s="16"/>
      <c r="S15" s="27"/>
      <c r="T15" s="17">
        <f t="shared" si="3"/>
        <v>0</v>
      </c>
      <c r="U15" s="28"/>
      <c r="V15" s="30" t="str">
        <f t="shared" si="4"/>
        <v xml:space="preserve"> </v>
      </c>
      <c r="W15" s="31" t="str">
        <f t="shared" si="5"/>
        <v xml:space="preserve"> </v>
      </c>
      <c r="X15" s="32">
        <f t="shared" si="6"/>
        <v>0</v>
      </c>
      <c r="Y15" s="33" t="str">
        <f t="shared" si="7"/>
        <v xml:space="preserve"> </v>
      </c>
    </row>
    <row r="16" spans="1:26" ht="18" customHeight="1">
      <c r="A16" s="51">
        <v>13</v>
      </c>
      <c r="B16" s="16"/>
      <c r="C16" s="17"/>
      <c r="D16" s="17"/>
      <c r="E16" s="18"/>
      <c r="F16" s="16"/>
      <c r="G16" s="27"/>
      <c r="H16" s="17">
        <f t="shared" si="0"/>
        <v>0</v>
      </c>
      <c r="I16" s="28"/>
      <c r="J16" s="16"/>
      <c r="K16" s="27"/>
      <c r="L16" s="17">
        <f t="shared" si="1"/>
        <v>0</v>
      </c>
      <c r="M16" s="28"/>
      <c r="N16" s="16"/>
      <c r="O16" s="27"/>
      <c r="P16" s="17">
        <f t="shared" si="2"/>
        <v>0</v>
      </c>
      <c r="Q16" s="28"/>
      <c r="R16" s="16"/>
      <c r="S16" s="27"/>
      <c r="T16" s="17">
        <f t="shared" si="3"/>
        <v>0</v>
      </c>
      <c r="U16" s="28"/>
      <c r="V16" s="30" t="str">
        <f t="shared" si="4"/>
        <v xml:space="preserve"> </v>
      </c>
      <c r="W16" s="31" t="str">
        <f t="shared" si="5"/>
        <v xml:space="preserve"> </v>
      </c>
      <c r="X16" s="32">
        <f t="shared" si="6"/>
        <v>0</v>
      </c>
      <c r="Y16" s="33" t="str">
        <f t="shared" si="7"/>
        <v xml:space="preserve"> </v>
      </c>
    </row>
    <row r="17" spans="1:30" ht="18" customHeight="1">
      <c r="A17" s="51">
        <v>14</v>
      </c>
      <c r="B17" s="16"/>
      <c r="C17" s="17"/>
      <c r="D17" s="17"/>
      <c r="E17" s="18"/>
      <c r="F17" s="16"/>
      <c r="G17" s="27"/>
      <c r="H17" s="17">
        <f t="shared" si="0"/>
        <v>0</v>
      </c>
      <c r="I17" s="28"/>
      <c r="J17" s="16"/>
      <c r="K17" s="27"/>
      <c r="L17" s="17">
        <f t="shared" si="1"/>
        <v>0</v>
      </c>
      <c r="M17" s="28"/>
      <c r="N17" s="16"/>
      <c r="O17" s="27"/>
      <c r="P17" s="17">
        <f t="shared" si="2"/>
        <v>0</v>
      </c>
      <c r="Q17" s="28"/>
      <c r="R17" s="16"/>
      <c r="S17" s="27"/>
      <c r="T17" s="17">
        <f t="shared" si="3"/>
        <v>0</v>
      </c>
      <c r="U17" s="28"/>
      <c r="V17" s="30" t="str">
        <f t="shared" si="4"/>
        <v xml:space="preserve"> </v>
      </c>
      <c r="W17" s="31" t="str">
        <f t="shared" si="5"/>
        <v xml:space="preserve"> </v>
      </c>
      <c r="X17" s="32">
        <f t="shared" si="6"/>
        <v>0</v>
      </c>
      <c r="Y17" s="33" t="str">
        <f t="shared" si="7"/>
        <v xml:space="preserve"> </v>
      </c>
    </row>
    <row r="18" spans="1:30" ht="18" customHeight="1">
      <c r="A18" s="51">
        <v>15</v>
      </c>
      <c r="B18" s="16"/>
      <c r="C18" s="17"/>
      <c r="D18" s="17"/>
      <c r="E18" s="18"/>
      <c r="F18" s="16"/>
      <c r="G18" s="27"/>
      <c r="H18" s="17">
        <f t="shared" si="0"/>
        <v>0</v>
      </c>
      <c r="I18" s="28"/>
      <c r="J18" s="16"/>
      <c r="K18" s="27"/>
      <c r="L18" s="17">
        <f t="shared" si="1"/>
        <v>0</v>
      </c>
      <c r="M18" s="28"/>
      <c r="N18" s="16"/>
      <c r="O18" s="27"/>
      <c r="P18" s="17">
        <f t="shared" si="2"/>
        <v>0</v>
      </c>
      <c r="Q18" s="28"/>
      <c r="R18" s="16"/>
      <c r="S18" s="27"/>
      <c r="T18" s="17">
        <f t="shared" si="3"/>
        <v>0</v>
      </c>
      <c r="U18" s="28"/>
      <c r="V18" s="30" t="str">
        <f t="shared" si="4"/>
        <v xml:space="preserve"> </v>
      </c>
      <c r="W18" s="31" t="str">
        <f t="shared" si="5"/>
        <v xml:space="preserve"> </v>
      </c>
      <c r="X18" s="32">
        <f t="shared" si="6"/>
        <v>0</v>
      </c>
      <c r="Y18" s="33" t="str">
        <f t="shared" si="7"/>
        <v xml:space="preserve"> </v>
      </c>
    </row>
    <row r="19" spans="1:30" ht="18" customHeight="1">
      <c r="A19" s="51">
        <v>16</v>
      </c>
      <c r="B19" s="16"/>
      <c r="C19" s="17"/>
      <c r="D19" s="17"/>
      <c r="E19" s="18"/>
      <c r="F19" s="16"/>
      <c r="G19" s="27"/>
      <c r="H19" s="17">
        <f t="shared" si="0"/>
        <v>0</v>
      </c>
      <c r="I19" s="28"/>
      <c r="J19" s="16"/>
      <c r="K19" s="27"/>
      <c r="L19" s="17">
        <f t="shared" si="1"/>
        <v>0</v>
      </c>
      <c r="M19" s="28"/>
      <c r="N19" s="16"/>
      <c r="O19" s="27"/>
      <c r="P19" s="17">
        <f t="shared" si="2"/>
        <v>0</v>
      </c>
      <c r="Q19" s="28"/>
      <c r="R19" s="16"/>
      <c r="S19" s="27"/>
      <c r="T19" s="17">
        <f t="shared" si="3"/>
        <v>0</v>
      </c>
      <c r="U19" s="28"/>
      <c r="V19" s="30" t="str">
        <f t="shared" si="4"/>
        <v xml:space="preserve"> </v>
      </c>
      <c r="W19" s="31" t="str">
        <f t="shared" si="5"/>
        <v xml:space="preserve"> </v>
      </c>
      <c r="X19" s="32">
        <f t="shared" si="6"/>
        <v>0</v>
      </c>
      <c r="Y19" s="33" t="str">
        <f t="shared" si="7"/>
        <v xml:space="preserve"> </v>
      </c>
    </row>
    <row r="20" spans="1:30" ht="18" customHeight="1">
      <c r="A20" s="51">
        <v>17</v>
      </c>
      <c r="B20" s="16"/>
      <c r="C20" s="17"/>
      <c r="D20" s="17"/>
      <c r="E20" s="18"/>
      <c r="F20" s="16"/>
      <c r="G20" s="27"/>
      <c r="H20" s="17">
        <f t="shared" si="0"/>
        <v>0</v>
      </c>
      <c r="I20" s="28"/>
      <c r="J20" s="16"/>
      <c r="K20" s="27"/>
      <c r="L20" s="17">
        <f t="shared" si="1"/>
        <v>0</v>
      </c>
      <c r="M20" s="28"/>
      <c r="N20" s="16"/>
      <c r="O20" s="27"/>
      <c r="P20" s="17">
        <f t="shared" si="2"/>
        <v>0</v>
      </c>
      <c r="Q20" s="28"/>
      <c r="R20" s="16"/>
      <c r="S20" s="27"/>
      <c r="T20" s="17">
        <f t="shared" si="3"/>
        <v>0</v>
      </c>
      <c r="U20" s="28"/>
      <c r="V20" s="30" t="str">
        <f t="shared" si="4"/>
        <v xml:space="preserve"> </v>
      </c>
      <c r="W20" s="31" t="str">
        <f t="shared" si="5"/>
        <v xml:space="preserve"> </v>
      </c>
      <c r="X20" s="32">
        <f t="shared" si="6"/>
        <v>0</v>
      </c>
      <c r="Y20" s="33" t="str">
        <f t="shared" si="7"/>
        <v xml:space="preserve"> </v>
      </c>
    </row>
    <row r="21" spans="1:30" ht="18" customHeight="1">
      <c r="A21" s="51">
        <v>18</v>
      </c>
      <c r="B21" s="16"/>
      <c r="C21" s="17"/>
      <c r="D21" s="17"/>
      <c r="E21" s="18"/>
      <c r="F21" s="16"/>
      <c r="G21" s="27"/>
      <c r="H21" s="17">
        <f t="shared" si="0"/>
        <v>0</v>
      </c>
      <c r="I21" s="28"/>
      <c r="J21" s="16"/>
      <c r="K21" s="27"/>
      <c r="L21" s="17">
        <f t="shared" si="1"/>
        <v>0</v>
      </c>
      <c r="M21" s="28"/>
      <c r="N21" s="16"/>
      <c r="O21" s="27"/>
      <c r="P21" s="17">
        <f t="shared" si="2"/>
        <v>0</v>
      </c>
      <c r="Q21" s="28"/>
      <c r="R21" s="16"/>
      <c r="S21" s="27"/>
      <c r="T21" s="17">
        <f t="shared" si="3"/>
        <v>0</v>
      </c>
      <c r="U21" s="28"/>
      <c r="V21" s="30" t="str">
        <f t="shared" si="4"/>
        <v xml:space="preserve"> </v>
      </c>
      <c r="W21" s="31" t="str">
        <f t="shared" si="5"/>
        <v xml:space="preserve"> </v>
      </c>
      <c r="X21" s="32">
        <f t="shared" si="6"/>
        <v>0</v>
      </c>
      <c r="Y21" s="33" t="str">
        <f t="shared" si="7"/>
        <v xml:space="preserve"> </v>
      </c>
    </row>
    <row r="22" spans="1:30" ht="18" customHeight="1">
      <c r="A22" s="51">
        <v>19</v>
      </c>
      <c r="B22" s="16"/>
      <c r="C22" s="17"/>
      <c r="D22" s="17"/>
      <c r="E22" s="18"/>
      <c r="F22" s="16"/>
      <c r="G22" s="27"/>
      <c r="H22" s="17">
        <f t="shared" si="0"/>
        <v>0</v>
      </c>
      <c r="I22" s="28"/>
      <c r="J22" s="16"/>
      <c r="K22" s="27"/>
      <c r="L22" s="17">
        <f t="shared" si="1"/>
        <v>0</v>
      </c>
      <c r="M22" s="28"/>
      <c r="N22" s="16"/>
      <c r="O22" s="27"/>
      <c r="P22" s="17">
        <f t="shared" si="2"/>
        <v>0</v>
      </c>
      <c r="Q22" s="28"/>
      <c r="R22" s="16"/>
      <c r="S22" s="27"/>
      <c r="T22" s="17">
        <f t="shared" si="3"/>
        <v>0</v>
      </c>
      <c r="U22" s="28"/>
      <c r="V22" s="30" t="str">
        <f t="shared" si="4"/>
        <v xml:space="preserve"> </v>
      </c>
      <c r="W22" s="31" t="str">
        <f t="shared" si="5"/>
        <v xml:space="preserve"> </v>
      </c>
      <c r="X22" s="32">
        <f t="shared" si="6"/>
        <v>0</v>
      </c>
      <c r="Y22" s="33" t="str">
        <f t="shared" si="7"/>
        <v xml:space="preserve"> </v>
      </c>
    </row>
    <row r="23" spans="1:30" ht="18" customHeight="1">
      <c r="A23" s="51">
        <v>20</v>
      </c>
      <c r="B23" s="16"/>
      <c r="C23" s="17"/>
      <c r="D23" s="17"/>
      <c r="E23" s="18"/>
      <c r="F23" s="16"/>
      <c r="G23" s="27"/>
      <c r="H23" s="17">
        <f t="shared" si="0"/>
        <v>0</v>
      </c>
      <c r="I23" s="28"/>
      <c r="J23" s="16"/>
      <c r="K23" s="27"/>
      <c r="L23" s="17">
        <f t="shared" si="1"/>
        <v>0</v>
      </c>
      <c r="M23" s="28"/>
      <c r="N23" s="16"/>
      <c r="O23" s="27"/>
      <c r="P23" s="17">
        <f t="shared" si="2"/>
        <v>0</v>
      </c>
      <c r="Q23" s="28"/>
      <c r="R23" s="16"/>
      <c r="S23" s="27"/>
      <c r="T23" s="17">
        <f t="shared" si="3"/>
        <v>0</v>
      </c>
      <c r="U23" s="28"/>
      <c r="V23" s="30" t="str">
        <f t="shared" si="4"/>
        <v xml:space="preserve"> </v>
      </c>
      <c r="W23" s="31" t="str">
        <f t="shared" si="5"/>
        <v xml:space="preserve"> </v>
      </c>
      <c r="X23" s="32">
        <f t="shared" si="6"/>
        <v>0</v>
      </c>
      <c r="Y23" s="33" t="str">
        <f t="shared" si="7"/>
        <v xml:space="preserve"> </v>
      </c>
    </row>
    <row r="24" spans="1:30" ht="18" customHeight="1">
      <c r="A24" s="51">
        <v>21</v>
      </c>
      <c r="B24" s="16"/>
      <c r="C24" s="17"/>
      <c r="D24" s="17"/>
      <c r="E24" s="18"/>
      <c r="F24" s="16"/>
      <c r="G24" s="27"/>
      <c r="H24" s="17">
        <f t="shared" si="0"/>
        <v>0</v>
      </c>
      <c r="I24" s="28"/>
      <c r="J24" s="16"/>
      <c r="K24" s="27"/>
      <c r="L24" s="17">
        <f t="shared" si="1"/>
        <v>0</v>
      </c>
      <c r="M24" s="28"/>
      <c r="N24" s="16"/>
      <c r="O24" s="27"/>
      <c r="P24" s="17">
        <f t="shared" si="2"/>
        <v>0</v>
      </c>
      <c r="Q24" s="28"/>
      <c r="R24" s="16"/>
      <c r="S24" s="27"/>
      <c r="T24" s="17">
        <f t="shared" si="3"/>
        <v>0</v>
      </c>
      <c r="U24" s="28"/>
      <c r="V24" s="30" t="str">
        <f t="shared" si="4"/>
        <v xml:space="preserve"> </v>
      </c>
      <c r="W24" s="31" t="str">
        <f t="shared" si="5"/>
        <v xml:space="preserve"> </v>
      </c>
      <c r="X24" s="32">
        <f t="shared" si="6"/>
        <v>0</v>
      </c>
      <c r="Y24" s="33" t="str">
        <f t="shared" si="7"/>
        <v xml:space="preserve"> </v>
      </c>
    </row>
    <row r="25" spans="1:30" ht="18" customHeight="1">
      <c r="A25" s="51">
        <v>22</v>
      </c>
      <c r="B25" s="16"/>
      <c r="C25" s="17"/>
      <c r="D25" s="17"/>
      <c r="E25" s="18"/>
      <c r="F25" s="16"/>
      <c r="G25" s="27"/>
      <c r="H25" s="17">
        <f t="shared" si="0"/>
        <v>0</v>
      </c>
      <c r="I25" s="28"/>
      <c r="J25" s="16"/>
      <c r="K25" s="27"/>
      <c r="L25" s="17">
        <f t="shared" si="1"/>
        <v>0</v>
      </c>
      <c r="M25" s="28"/>
      <c r="N25" s="16"/>
      <c r="O25" s="27"/>
      <c r="P25" s="17">
        <f t="shared" si="2"/>
        <v>0</v>
      </c>
      <c r="Q25" s="28"/>
      <c r="R25" s="16"/>
      <c r="S25" s="27"/>
      <c r="T25" s="17">
        <f t="shared" si="3"/>
        <v>0</v>
      </c>
      <c r="U25" s="28"/>
      <c r="V25" s="30" t="str">
        <f t="shared" si="4"/>
        <v xml:space="preserve"> </v>
      </c>
      <c r="W25" s="31" t="str">
        <f t="shared" si="5"/>
        <v xml:space="preserve"> </v>
      </c>
      <c r="X25" s="32">
        <f t="shared" si="6"/>
        <v>0</v>
      </c>
      <c r="Y25" s="33" t="str">
        <f t="shared" si="7"/>
        <v xml:space="preserve"> </v>
      </c>
    </row>
    <row r="26" spans="1:30" ht="18" customHeight="1">
      <c r="A26" s="51">
        <v>23</v>
      </c>
      <c r="B26" s="16"/>
      <c r="C26" s="17"/>
      <c r="D26" s="17"/>
      <c r="E26" s="18"/>
      <c r="F26" s="16"/>
      <c r="G26" s="27"/>
      <c r="H26" s="17">
        <f t="shared" si="0"/>
        <v>0</v>
      </c>
      <c r="I26" s="28"/>
      <c r="J26" s="16"/>
      <c r="K26" s="27"/>
      <c r="L26" s="17">
        <f t="shared" si="1"/>
        <v>0</v>
      </c>
      <c r="M26" s="28"/>
      <c r="N26" s="16"/>
      <c r="O26" s="27"/>
      <c r="P26" s="17">
        <f t="shared" si="2"/>
        <v>0</v>
      </c>
      <c r="Q26" s="28"/>
      <c r="R26" s="16"/>
      <c r="S26" s="27"/>
      <c r="T26" s="17">
        <f t="shared" si="3"/>
        <v>0</v>
      </c>
      <c r="U26" s="28"/>
      <c r="V26" s="30" t="str">
        <f t="shared" si="4"/>
        <v xml:space="preserve"> </v>
      </c>
      <c r="W26" s="31" t="str">
        <f t="shared" si="5"/>
        <v xml:space="preserve"> </v>
      </c>
      <c r="X26" s="32">
        <f t="shared" si="6"/>
        <v>0</v>
      </c>
      <c r="Y26" s="33" t="str">
        <f t="shared" si="7"/>
        <v xml:space="preserve"> </v>
      </c>
    </row>
    <row r="27" spans="1:30" ht="18" customHeight="1">
      <c r="A27" s="51">
        <v>24</v>
      </c>
      <c r="B27" s="16"/>
      <c r="C27" s="17"/>
      <c r="D27" s="17"/>
      <c r="E27" s="18"/>
      <c r="F27" s="16"/>
      <c r="G27" s="27"/>
      <c r="H27" s="17">
        <f t="shared" si="0"/>
        <v>0</v>
      </c>
      <c r="I27" s="28"/>
      <c r="J27" s="16"/>
      <c r="K27" s="27"/>
      <c r="L27" s="17">
        <f t="shared" si="1"/>
        <v>0</v>
      </c>
      <c r="M27" s="28"/>
      <c r="N27" s="16"/>
      <c r="O27" s="27"/>
      <c r="P27" s="17">
        <f t="shared" si="2"/>
        <v>0</v>
      </c>
      <c r="Q27" s="28"/>
      <c r="R27" s="16"/>
      <c r="S27" s="27"/>
      <c r="T27" s="17">
        <f t="shared" si="3"/>
        <v>0</v>
      </c>
      <c r="U27" s="28"/>
      <c r="V27" s="30" t="str">
        <f t="shared" si="4"/>
        <v xml:space="preserve"> </v>
      </c>
      <c r="W27" s="31" t="str">
        <f t="shared" si="5"/>
        <v xml:space="preserve"> </v>
      </c>
      <c r="X27" s="32">
        <f t="shared" si="6"/>
        <v>0</v>
      </c>
      <c r="Y27" s="33" t="str">
        <f t="shared" si="7"/>
        <v xml:space="preserve"> </v>
      </c>
    </row>
    <row r="28" spans="1:30" ht="18" customHeight="1">
      <c r="A28" s="51">
        <v>25</v>
      </c>
      <c r="B28" s="16"/>
      <c r="C28" s="17"/>
      <c r="D28" s="17"/>
      <c r="E28" s="18"/>
      <c r="F28" s="16"/>
      <c r="G28" s="27"/>
      <c r="H28" s="17">
        <f t="shared" si="0"/>
        <v>0</v>
      </c>
      <c r="I28" s="28"/>
      <c r="J28" s="16"/>
      <c r="K28" s="27"/>
      <c r="L28" s="17">
        <f t="shared" si="1"/>
        <v>0</v>
      </c>
      <c r="M28" s="28"/>
      <c r="N28" s="16"/>
      <c r="O28" s="27"/>
      <c r="P28" s="17">
        <f t="shared" si="2"/>
        <v>0</v>
      </c>
      <c r="Q28" s="28"/>
      <c r="R28" s="16"/>
      <c r="S28" s="27"/>
      <c r="T28" s="17">
        <f t="shared" si="3"/>
        <v>0</v>
      </c>
      <c r="U28" s="28"/>
      <c r="V28" s="30" t="str">
        <f t="shared" si="4"/>
        <v xml:space="preserve"> </v>
      </c>
      <c r="W28" s="31" t="str">
        <f t="shared" si="5"/>
        <v xml:space="preserve"> </v>
      </c>
      <c r="X28" s="32">
        <f t="shared" si="6"/>
        <v>0</v>
      </c>
      <c r="Y28" s="33" t="str">
        <f t="shared" si="7"/>
        <v xml:space="preserve"> </v>
      </c>
      <c r="AD28">
        <f t="shared" ref="AD28:AD37" si="8">X28</f>
        <v>0</v>
      </c>
    </row>
    <row r="29" spans="1:30" ht="18" customHeight="1">
      <c r="A29" s="51">
        <v>26</v>
      </c>
      <c r="B29" s="16"/>
      <c r="C29" s="17"/>
      <c r="D29" s="17"/>
      <c r="E29" s="18"/>
      <c r="F29" s="16"/>
      <c r="G29" s="27"/>
      <c r="H29" s="17">
        <f t="shared" si="0"/>
        <v>0</v>
      </c>
      <c r="I29" s="28"/>
      <c r="J29" s="16"/>
      <c r="K29" s="27"/>
      <c r="L29" s="17">
        <f t="shared" si="1"/>
        <v>0</v>
      </c>
      <c r="M29" s="28"/>
      <c r="N29" s="16"/>
      <c r="O29" s="27"/>
      <c r="P29" s="17">
        <f t="shared" si="2"/>
        <v>0</v>
      </c>
      <c r="Q29" s="28"/>
      <c r="R29" s="16"/>
      <c r="S29" s="27"/>
      <c r="T29" s="17">
        <f t="shared" si="3"/>
        <v>0</v>
      </c>
      <c r="U29" s="28"/>
      <c r="V29" s="30" t="str">
        <f t="shared" si="4"/>
        <v xml:space="preserve"> </v>
      </c>
      <c r="W29" s="31" t="str">
        <f t="shared" si="5"/>
        <v xml:space="preserve"> </v>
      </c>
      <c r="X29" s="32">
        <f t="shared" si="6"/>
        <v>0</v>
      </c>
      <c r="Y29" s="33" t="str">
        <f t="shared" si="7"/>
        <v xml:space="preserve"> </v>
      </c>
      <c r="AD29">
        <f t="shared" si="8"/>
        <v>0</v>
      </c>
    </row>
    <row r="30" spans="1:30" ht="18" customHeight="1">
      <c r="A30" s="51">
        <v>27</v>
      </c>
      <c r="B30" s="16"/>
      <c r="C30" s="17"/>
      <c r="D30" s="17"/>
      <c r="E30" s="18"/>
      <c r="F30" s="16"/>
      <c r="G30" s="27"/>
      <c r="H30" s="17">
        <f t="shared" si="0"/>
        <v>0</v>
      </c>
      <c r="I30" s="28"/>
      <c r="J30" s="16"/>
      <c r="K30" s="27"/>
      <c r="L30" s="17">
        <f t="shared" si="1"/>
        <v>0</v>
      </c>
      <c r="M30" s="28"/>
      <c r="N30" s="16"/>
      <c r="O30" s="27"/>
      <c r="P30" s="17">
        <f t="shared" si="2"/>
        <v>0</v>
      </c>
      <c r="Q30" s="28"/>
      <c r="R30" s="16"/>
      <c r="S30" s="27"/>
      <c r="T30" s="17">
        <f t="shared" si="3"/>
        <v>0</v>
      </c>
      <c r="U30" s="28"/>
      <c r="V30" s="30" t="str">
        <f t="shared" si="4"/>
        <v xml:space="preserve"> </v>
      </c>
      <c r="W30" s="31" t="str">
        <f t="shared" si="5"/>
        <v xml:space="preserve"> </v>
      </c>
      <c r="X30" s="32">
        <f t="shared" si="6"/>
        <v>0</v>
      </c>
      <c r="Y30" s="33" t="str">
        <f t="shared" si="7"/>
        <v xml:space="preserve"> </v>
      </c>
      <c r="AD30">
        <f t="shared" si="8"/>
        <v>0</v>
      </c>
    </row>
    <row r="31" spans="1:30" ht="18" customHeight="1">
      <c r="A31" s="51">
        <v>28</v>
      </c>
      <c r="B31" s="16"/>
      <c r="C31" s="17"/>
      <c r="D31" s="17"/>
      <c r="E31" s="18"/>
      <c r="F31" s="16"/>
      <c r="G31" s="27"/>
      <c r="H31" s="17">
        <f t="shared" si="0"/>
        <v>0</v>
      </c>
      <c r="I31" s="28"/>
      <c r="J31" s="16"/>
      <c r="K31" s="27"/>
      <c r="L31" s="17">
        <f t="shared" si="1"/>
        <v>0</v>
      </c>
      <c r="M31" s="28"/>
      <c r="N31" s="16"/>
      <c r="O31" s="27"/>
      <c r="P31" s="17">
        <f t="shared" si="2"/>
        <v>0</v>
      </c>
      <c r="Q31" s="28"/>
      <c r="R31" s="16"/>
      <c r="S31" s="27"/>
      <c r="T31" s="17">
        <f t="shared" si="3"/>
        <v>0</v>
      </c>
      <c r="U31" s="28"/>
      <c r="V31" s="30" t="str">
        <f t="shared" si="4"/>
        <v xml:space="preserve"> </v>
      </c>
      <c r="W31" s="31" t="str">
        <f t="shared" si="5"/>
        <v xml:space="preserve"> </v>
      </c>
      <c r="X31" s="32">
        <f t="shared" si="6"/>
        <v>0</v>
      </c>
      <c r="Y31" s="33" t="str">
        <f t="shared" si="7"/>
        <v xml:space="preserve"> </v>
      </c>
      <c r="AD31">
        <f t="shared" si="8"/>
        <v>0</v>
      </c>
    </row>
    <row r="32" spans="1:30" ht="18" customHeight="1">
      <c r="A32" s="51">
        <v>29</v>
      </c>
      <c r="B32" s="16"/>
      <c r="C32" s="17"/>
      <c r="D32" s="17"/>
      <c r="E32" s="18"/>
      <c r="F32" s="16"/>
      <c r="G32" s="27"/>
      <c r="H32" s="17">
        <f t="shared" si="0"/>
        <v>0</v>
      </c>
      <c r="I32" s="28"/>
      <c r="J32" s="16"/>
      <c r="K32" s="27"/>
      <c r="L32" s="17">
        <f t="shared" si="1"/>
        <v>0</v>
      </c>
      <c r="M32" s="28"/>
      <c r="N32" s="16"/>
      <c r="O32" s="27"/>
      <c r="P32" s="17">
        <f t="shared" si="2"/>
        <v>0</v>
      </c>
      <c r="Q32" s="28"/>
      <c r="R32" s="16"/>
      <c r="S32" s="27"/>
      <c r="T32" s="17">
        <f t="shared" si="3"/>
        <v>0</v>
      </c>
      <c r="U32" s="28"/>
      <c r="V32" s="30" t="str">
        <f t="shared" si="4"/>
        <v xml:space="preserve"> </v>
      </c>
      <c r="W32" s="31" t="str">
        <f t="shared" si="5"/>
        <v xml:space="preserve"> </v>
      </c>
      <c r="X32" s="32">
        <f t="shared" si="6"/>
        <v>0</v>
      </c>
      <c r="Y32" s="33" t="str">
        <f t="shared" si="7"/>
        <v xml:space="preserve"> </v>
      </c>
      <c r="AD32">
        <f t="shared" si="8"/>
        <v>0</v>
      </c>
    </row>
    <row r="33" spans="1:30" ht="18" customHeight="1">
      <c r="A33" s="51">
        <v>30</v>
      </c>
      <c r="B33" s="16"/>
      <c r="C33" s="17"/>
      <c r="D33" s="17"/>
      <c r="E33" s="18"/>
      <c r="F33" s="16"/>
      <c r="G33" s="27"/>
      <c r="H33" s="17">
        <f t="shared" si="0"/>
        <v>0</v>
      </c>
      <c r="I33" s="28"/>
      <c r="J33" s="16"/>
      <c r="K33" s="27"/>
      <c r="L33" s="17">
        <f t="shared" si="1"/>
        <v>0</v>
      </c>
      <c r="M33" s="28"/>
      <c r="N33" s="16"/>
      <c r="O33" s="27"/>
      <c r="P33" s="17">
        <f t="shared" si="2"/>
        <v>0</v>
      </c>
      <c r="Q33" s="28"/>
      <c r="R33" s="16"/>
      <c r="S33" s="27"/>
      <c r="T33" s="17">
        <f t="shared" si="3"/>
        <v>0</v>
      </c>
      <c r="U33" s="28"/>
      <c r="V33" s="30" t="str">
        <f t="shared" si="4"/>
        <v xml:space="preserve"> </v>
      </c>
      <c r="W33" s="31" t="str">
        <f t="shared" si="5"/>
        <v xml:space="preserve"> </v>
      </c>
      <c r="X33" s="32">
        <f t="shared" si="6"/>
        <v>0</v>
      </c>
      <c r="Y33" s="33" t="str">
        <f t="shared" si="7"/>
        <v xml:space="preserve"> </v>
      </c>
      <c r="AD33">
        <f t="shared" si="8"/>
        <v>0</v>
      </c>
    </row>
    <row r="34" spans="1:30" ht="18" customHeight="1">
      <c r="A34" s="51">
        <v>31</v>
      </c>
      <c r="B34" s="16"/>
      <c r="C34" s="17"/>
      <c r="D34" s="17"/>
      <c r="E34" s="18"/>
      <c r="F34" s="16"/>
      <c r="G34" s="27"/>
      <c r="H34" s="17">
        <f t="shared" si="0"/>
        <v>0</v>
      </c>
      <c r="I34" s="28"/>
      <c r="J34" s="16"/>
      <c r="K34" s="27"/>
      <c r="L34" s="17">
        <f t="shared" si="1"/>
        <v>0</v>
      </c>
      <c r="M34" s="28"/>
      <c r="N34" s="16"/>
      <c r="O34" s="27"/>
      <c r="P34" s="17">
        <f t="shared" si="2"/>
        <v>0</v>
      </c>
      <c r="Q34" s="28"/>
      <c r="R34" s="16"/>
      <c r="S34" s="27"/>
      <c r="T34" s="17">
        <f t="shared" si="3"/>
        <v>0</v>
      </c>
      <c r="U34" s="28"/>
      <c r="V34" s="30" t="str">
        <f t="shared" si="4"/>
        <v xml:space="preserve"> </v>
      </c>
      <c r="W34" s="31" t="str">
        <f t="shared" si="5"/>
        <v xml:space="preserve"> </v>
      </c>
      <c r="X34" s="32">
        <f t="shared" si="6"/>
        <v>0</v>
      </c>
      <c r="Y34" s="33" t="str">
        <f t="shared" si="7"/>
        <v xml:space="preserve"> </v>
      </c>
      <c r="AD34">
        <f t="shared" si="8"/>
        <v>0</v>
      </c>
    </row>
    <row r="35" spans="1:30" ht="18" customHeight="1">
      <c r="A35" s="51">
        <v>32</v>
      </c>
      <c r="B35" s="16"/>
      <c r="C35" s="17"/>
      <c r="D35" s="17"/>
      <c r="E35" s="18"/>
      <c r="F35" s="16"/>
      <c r="G35" s="27"/>
      <c r="H35" s="17">
        <f t="shared" si="0"/>
        <v>0</v>
      </c>
      <c r="I35" s="28"/>
      <c r="J35" s="16"/>
      <c r="K35" s="27"/>
      <c r="L35" s="17">
        <f t="shared" si="1"/>
        <v>0</v>
      </c>
      <c r="M35" s="28"/>
      <c r="N35" s="16"/>
      <c r="O35" s="27"/>
      <c r="P35" s="17">
        <f t="shared" si="2"/>
        <v>0</v>
      </c>
      <c r="Q35" s="28"/>
      <c r="R35" s="16"/>
      <c r="S35" s="27"/>
      <c r="T35" s="17">
        <f>R35+S35</f>
        <v>0</v>
      </c>
      <c r="U35" s="28"/>
      <c r="V35" s="30" t="str">
        <f t="shared" si="4"/>
        <v xml:space="preserve"> </v>
      </c>
      <c r="W35" s="31" t="str">
        <f t="shared" si="5"/>
        <v xml:space="preserve"> </v>
      </c>
      <c r="X35" s="32">
        <f t="shared" si="6"/>
        <v>0</v>
      </c>
      <c r="Y35" s="33" t="str">
        <f t="shared" si="7"/>
        <v xml:space="preserve"> </v>
      </c>
      <c r="AD35">
        <f t="shared" si="8"/>
        <v>0</v>
      </c>
    </row>
    <row r="36" spans="1:30" ht="18" customHeight="1">
      <c r="A36" s="51"/>
      <c r="B36" s="16"/>
      <c r="C36" s="17"/>
      <c r="D36" s="17"/>
      <c r="E36" s="18"/>
      <c r="F36" s="16"/>
      <c r="G36" s="27"/>
      <c r="H36" s="17">
        <f t="shared" si="0"/>
        <v>0</v>
      </c>
      <c r="I36" s="28"/>
      <c r="J36" s="16"/>
      <c r="K36" s="27"/>
      <c r="L36" s="17">
        <f t="shared" si="1"/>
        <v>0</v>
      </c>
      <c r="M36" s="28"/>
      <c r="N36" s="16"/>
      <c r="O36" s="27"/>
      <c r="P36" s="17">
        <f t="shared" si="2"/>
        <v>0</v>
      </c>
      <c r="Q36" s="28"/>
      <c r="R36" s="16"/>
      <c r="S36" s="27"/>
      <c r="T36" s="17">
        <f t="shared" si="3"/>
        <v>0</v>
      </c>
      <c r="U36" s="28"/>
      <c r="V36" s="30" t="str">
        <f t="shared" si="4"/>
        <v xml:space="preserve"> </v>
      </c>
      <c r="W36" s="31" t="str">
        <f t="shared" si="5"/>
        <v xml:space="preserve"> </v>
      </c>
      <c r="X36" s="32">
        <f t="shared" si="6"/>
        <v>0</v>
      </c>
      <c r="Y36" s="33" t="str">
        <f t="shared" si="7"/>
        <v xml:space="preserve"> </v>
      </c>
      <c r="AD36">
        <f t="shared" si="8"/>
        <v>0</v>
      </c>
    </row>
    <row r="37" spans="1:30" ht="18" customHeight="1" thickBot="1">
      <c r="A37" s="52"/>
      <c r="B37" s="36"/>
      <c r="C37" s="37"/>
      <c r="D37" s="37"/>
      <c r="E37" s="38"/>
      <c r="F37" s="36"/>
      <c r="G37" s="39"/>
      <c r="H37" s="37">
        <f t="shared" si="0"/>
        <v>0</v>
      </c>
      <c r="I37" s="40"/>
      <c r="J37" s="36"/>
      <c r="K37" s="39"/>
      <c r="L37" s="37">
        <f t="shared" si="1"/>
        <v>0</v>
      </c>
      <c r="M37" s="40"/>
      <c r="N37" s="36"/>
      <c r="O37" s="39"/>
      <c r="P37" s="37">
        <f t="shared" si="2"/>
        <v>0</v>
      </c>
      <c r="Q37" s="40"/>
      <c r="R37" s="36"/>
      <c r="S37" s="39"/>
      <c r="T37" s="37">
        <f t="shared" si="3"/>
        <v>0</v>
      </c>
      <c r="U37" s="40"/>
      <c r="V37" s="41" t="str">
        <f t="shared" si="4"/>
        <v xml:space="preserve"> </v>
      </c>
      <c r="W37" s="42" t="str">
        <f t="shared" si="5"/>
        <v xml:space="preserve"> </v>
      </c>
      <c r="X37" s="43">
        <f t="shared" si="6"/>
        <v>0</v>
      </c>
      <c r="Y37" s="44" t="str">
        <f t="shared" si="7"/>
        <v xml:space="preserve"> </v>
      </c>
      <c r="AD37">
        <f t="shared" si="8"/>
        <v>0</v>
      </c>
    </row>
    <row r="38" spans="1:30" ht="18" customHeight="1">
      <c r="A38" s="53"/>
      <c r="B38" s="54"/>
      <c r="C38" s="54"/>
      <c r="D38" s="54"/>
      <c r="E38" s="55"/>
      <c r="F38" s="54"/>
      <c r="G38" s="56"/>
      <c r="H38" s="54"/>
      <c r="I38" s="54"/>
      <c r="J38" s="54"/>
      <c r="K38" s="56"/>
      <c r="L38" s="54"/>
      <c r="M38" s="54"/>
      <c r="N38" s="54"/>
      <c r="O38" s="56"/>
      <c r="P38" s="54"/>
      <c r="Q38" s="54"/>
      <c r="R38" s="54"/>
      <c r="S38" s="56"/>
      <c r="T38" s="54"/>
      <c r="U38" s="54"/>
      <c r="V38" s="56"/>
      <c r="W38" s="56"/>
      <c r="X38" s="57"/>
      <c r="Y38" s="56"/>
    </row>
    <row r="39" spans="1:30" ht="14.25" customHeight="1">
      <c r="D39" s="58" t="s">
        <v>31</v>
      </c>
      <c r="E39" s="58"/>
      <c r="F39" s="3">
        <f t="shared" ref="F39:Y39" si="9">MAX(F4:F37)</f>
        <v>101</v>
      </c>
      <c r="G39" s="3">
        <f t="shared" si="9"/>
        <v>62</v>
      </c>
      <c r="H39" s="3">
        <f t="shared" si="9"/>
        <v>163</v>
      </c>
      <c r="I39" s="3">
        <f t="shared" si="9"/>
        <v>4</v>
      </c>
      <c r="J39" s="3">
        <f t="shared" si="9"/>
        <v>101</v>
      </c>
      <c r="K39" s="3">
        <f t="shared" si="9"/>
        <v>45</v>
      </c>
      <c r="L39" s="3">
        <f t="shared" si="9"/>
        <v>146</v>
      </c>
      <c r="M39" s="3">
        <f t="shared" si="9"/>
        <v>5</v>
      </c>
      <c r="N39" s="3">
        <f t="shared" si="9"/>
        <v>103</v>
      </c>
      <c r="O39" s="3">
        <f t="shared" si="9"/>
        <v>59</v>
      </c>
      <c r="P39" s="3">
        <f t="shared" si="9"/>
        <v>150</v>
      </c>
      <c r="Q39" s="3">
        <f t="shared" si="9"/>
        <v>3</v>
      </c>
      <c r="R39" s="3">
        <f t="shared" si="9"/>
        <v>93</v>
      </c>
      <c r="S39" s="3">
        <f t="shared" si="9"/>
        <v>53</v>
      </c>
      <c r="T39" s="3">
        <f t="shared" si="9"/>
        <v>146</v>
      </c>
      <c r="U39" s="3">
        <f t="shared" si="9"/>
        <v>7</v>
      </c>
      <c r="V39" s="3">
        <f t="shared" si="9"/>
        <v>378</v>
      </c>
      <c r="W39" s="3">
        <f t="shared" si="9"/>
        <v>187</v>
      </c>
      <c r="X39" s="3">
        <f t="shared" si="9"/>
        <v>551</v>
      </c>
      <c r="Y39" s="3">
        <f t="shared" si="9"/>
        <v>12</v>
      </c>
    </row>
    <row r="40" spans="1:30" ht="18" customHeight="1">
      <c r="D40" s="1"/>
      <c r="E40" s="1"/>
    </row>
    <row r="41" spans="1:30" ht="18" customHeight="1">
      <c r="A41" t="s">
        <v>32</v>
      </c>
      <c r="D41" s="59">
        <f>V39+W39</f>
        <v>565</v>
      </c>
      <c r="E41" s="59"/>
      <c r="X41" s="59" t="e">
        <f>#REF!+#REF!</f>
        <v>#REF!</v>
      </c>
    </row>
    <row r="42" spans="1:30" ht="18" customHeight="1">
      <c r="A42" t="s">
        <v>33</v>
      </c>
      <c r="D42" s="59">
        <f>H39+L39+P39+T39</f>
        <v>605</v>
      </c>
      <c r="E42" s="59"/>
      <c r="X42" s="59" t="e">
        <f>#REF!+#REF!+#REF!+#REF!</f>
        <v>#REF!</v>
      </c>
    </row>
    <row r="43" spans="1:30" ht="18" customHeight="1">
      <c r="A43" t="s">
        <v>34</v>
      </c>
      <c r="D43" s="59">
        <f>F39+G39+J39+K39+N39+O39+R39+S39</f>
        <v>617</v>
      </c>
      <c r="E43" s="59"/>
      <c r="X43" s="59" t="e">
        <f>#REF!+#REF!+#REF!+#REF!+#REF!+#REF!+#REF!+#REF!</f>
        <v>#REF!</v>
      </c>
    </row>
  </sheetData>
  <autoFilter ref="A3:Z37"/>
  <sortState ref="B4:Y12">
    <sortCondition descending="1" ref="X4:X12"/>
    <sortCondition descending="1" ref="W4:W12"/>
    <sortCondition ref="Y4:Y12"/>
  </sortState>
  <mergeCells count="5">
    <mergeCell ref="F1:I1"/>
    <mergeCell ref="J1:M1"/>
    <mergeCell ref="N1:Q1"/>
    <mergeCell ref="R1:U1"/>
    <mergeCell ref="V1:Y1"/>
  </mergeCells>
  <printOptions horizontalCentered="1"/>
  <pageMargins left="0.15748031496062992" right="0.39370078740157483" top="0.62992125984251968" bottom="0.39370078740157483" header="0.15748031496062992" footer="0.43307086614173229"/>
  <pageSetup paperSize="9" scale="94" orientation="landscape" horizontalDpi="4294967294" verticalDpi="300" r:id="rId1"/>
  <headerFooter alignWithMargins="0">
    <oddHeader>&amp;C&amp;20Mistrovství okresu 2014
Muži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3"/>
  <sheetViews>
    <sheetView tabSelected="1" zoomScale="110" zoomScaleNormal="110" workbookViewId="0">
      <selection activeCell="B1" sqref="B1:B1048576"/>
    </sheetView>
  </sheetViews>
  <sheetFormatPr defaultRowHeight="18" customHeight="1"/>
  <cols>
    <col min="1" max="1" width="7" customWidth="1"/>
    <col min="2" max="2" width="6.7109375" hidden="1" customWidth="1"/>
    <col min="3" max="3" width="23.5703125" customWidth="1"/>
    <col min="4" max="4" width="21.7109375" customWidth="1"/>
    <col min="5" max="5" width="8.140625" customWidth="1"/>
    <col min="6" max="6" width="5.28515625" customWidth="1"/>
    <col min="7" max="7" width="3.85546875" customWidth="1"/>
    <col min="8" max="8" width="4.85546875" customWidth="1"/>
    <col min="9" max="9" width="2.28515625" customWidth="1"/>
    <col min="10" max="10" width="5" customWidth="1"/>
    <col min="11" max="11" width="4" customWidth="1"/>
    <col min="12" max="12" width="4.85546875" customWidth="1"/>
    <col min="13" max="13" width="2.42578125" customWidth="1"/>
    <col min="14" max="14" width="4.85546875" customWidth="1"/>
    <col min="15" max="15" width="4" customWidth="1"/>
    <col min="16" max="16" width="4.85546875" customWidth="1"/>
    <col min="17" max="17" width="3" customWidth="1"/>
    <col min="18" max="18" width="5" customWidth="1"/>
    <col min="19" max="19" width="4.28515625" customWidth="1"/>
    <col min="20" max="20" width="4.85546875" customWidth="1"/>
    <col min="21" max="21" width="2.5703125" customWidth="1"/>
    <col min="22" max="22" width="5.42578125" customWidth="1"/>
    <col min="23" max="23" width="6" customWidth="1"/>
    <col min="24" max="24" width="5.5703125" customWidth="1"/>
    <col min="25" max="25" width="4.7109375" customWidth="1"/>
    <col min="29" max="29" width="18.5703125" customWidth="1"/>
  </cols>
  <sheetData>
    <row r="1" spans="1:26" ht="18" customHeight="1" thickBot="1">
      <c r="B1" s="1"/>
      <c r="C1" s="1"/>
      <c r="D1" s="2"/>
      <c r="E1" s="1"/>
      <c r="F1" s="63" t="s">
        <v>0</v>
      </c>
      <c r="G1" s="64"/>
      <c r="H1" s="64"/>
      <c r="I1" s="65"/>
      <c r="J1" s="63" t="s">
        <v>1</v>
      </c>
      <c r="K1" s="64"/>
      <c r="L1" s="64"/>
      <c r="M1" s="65"/>
      <c r="N1" s="63" t="s">
        <v>2</v>
      </c>
      <c r="O1" s="64"/>
      <c r="P1" s="64"/>
      <c r="Q1" s="65"/>
      <c r="R1" s="63" t="s">
        <v>3</v>
      </c>
      <c r="S1" s="64"/>
      <c r="T1" s="64"/>
      <c r="U1" s="64"/>
      <c r="V1" s="66" t="s">
        <v>5</v>
      </c>
      <c r="W1" s="67"/>
      <c r="X1" s="67"/>
      <c r="Y1" s="68"/>
    </row>
    <row r="2" spans="1:26" ht="4.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"/>
    </row>
    <row r="3" spans="1:26" ht="26.45" customHeight="1" thickBot="1">
      <c r="A3" s="5" t="s">
        <v>6</v>
      </c>
      <c r="B3" s="6" t="s">
        <v>7</v>
      </c>
      <c r="C3" s="7" t="s">
        <v>8</v>
      </c>
      <c r="D3" s="7" t="s">
        <v>9</v>
      </c>
      <c r="E3" s="8" t="s">
        <v>10</v>
      </c>
      <c r="F3" s="9" t="s">
        <v>11</v>
      </c>
      <c r="G3" s="10" t="s">
        <v>12</v>
      </c>
      <c r="H3" s="10" t="s">
        <v>13</v>
      </c>
      <c r="I3" s="11" t="s">
        <v>14</v>
      </c>
      <c r="J3" s="9" t="s">
        <v>15</v>
      </c>
      <c r="K3" s="10" t="s">
        <v>16</v>
      </c>
      <c r="L3" s="10" t="s">
        <v>17</v>
      </c>
      <c r="M3" s="11" t="s">
        <v>18</v>
      </c>
      <c r="N3" s="9" t="s">
        <v>19</v>
      </c>
      <c r="O3" s="10" t="s">
        <v>20</v>
      </c>
      <c r="P3" s="10" t="s">
        <v>21</v>
      </c>
      <c r="Q3" s="11" t="s">
        <v>22</v>
      </c>
      <c r="R3" s="9" t="s">
        <v>23</v>
      </c>
      <c r="S3" s="10" t="s">
        <v>24</v>
      </c>
      <c r="T3" s="10" t="s">
        <v>25</v>
      </c>
      <c r="U3" s="11" t="s">
        <v>26</v>
      </c>
      <c r="V3" s="12" t="s">
        <v>27</v>
      </c>
      <c r="W3" s="13" t="s">
        <v>28</v>
      </c>
      <c r="X3" s="13" t="s">
        <v>5</v>
      </c>
      <c r="Y3" s="14" t="s">
        <v>29</v>
      </c>
    </row>
    <row r="4" spans="1:26" ht="18" customHeight="1">
      <c r="A4" s="15">
        <v>1</v>
      </c>
      <c r="B4" s="60">
        <v>0.54166666666666663</v>
      </c>
      <c r="C4" s="17" t="s">
        <v>70</v>
      </c>
      <c r="D4" s="17" t="s">
        <v>51</v>
      </c>
      <c r="E4" s="18">
        <v>20432</v>
      </c>
      <c r="F4" s="19">
        <v>91</v>
      </c>
      <c r="G4" s="20">
        <v>36</v>
      </c>
      <c r="H4" s="21">
        <f>F4+G4</f>
        <v>127</v>
      </c>
      <c r="I4" s="22">
        <v>0</v>
      </c>
      <c r="J4" s="19">
        <v>91</v>
      </c>
      <c r="K4" s="20">
        <v>63</v>
      </c>
      <c r="L4" s="21">
        <f>J4+K4</f>
        <v>154</v>
      </c>
      <c r="M4" s="22">
        <v>0</v>
      </c>
      <c r="N4" s="19">
        <v>96</v>
      </c>
      <c r="O4" s="20">
        <v>52</v>
      </c>
      <c r="P4" s="21">
        <f>N4+O4</f>
        <v>148</v>
      </c>
      <c r="Q4" s="22">
        <v>0</v>
      </c>
      <c r="R4" s="19">
        <v>88</v>
      </c>
      <c r="S4" s="20">
        <v>61</v>
      </c>
      <c r="T4" s="21">
        <f>R4+S4</f>
        <v>149</v>
      </c>
      <c r="U4" s="22">
        <v>0</v>
      </c>
      <c r="V4" s="23">
        <f>IF(F4+J4+N4+R4=0," ",F4+J4+N4+R4)</f>
        <v>366</v>
      </c>
      <c r="W4" s="24">
        <f>IF(F4+J4+N4+R4=0," ",G4+K4+O4+S4)</f>
        <v>212</v>
      </c>
      <c r="X4" s="25">
        <f>IF(F4+J4+N4+R4=0,0,H4+L4+P4+T4)</f>
        <v>578</v>
      </c>
      <c r="Y4" s="26">
        <f>IF(F4+J4+N4+R4=0," ",I4+M4+Q4+U4)</f>
        <v>0</v>
      </c>
      <c r="Z4" t="s">
        <v>74</v>
      </c>
    </row>
    <row r="5" spans="1:26" ht="18" customHeight="1">
      <c r="A5" s="29">
        <v>2</v>
      </c>
      <c r="B5" s="60">
        <v>0.45833333333333331</v>
      </c>
      <c r="C5" s="17" t="s">
        <v>68</v>
      </c>
      <c r="D5" s="17" t="s">
        <v>45</v>
      </c>
      <c r="E5" s="18">
        <v>21954</v>
      </c>
      <c r="F5" s="19">
        <v>89</v>
      </c>
      <c r="G5" s="20">
        <v>35</v>
      </c>
      <c r="H5" s="21">
        <f>F5+G5</f>
        <v>124</v>
      </c>
      <c r="I5" s="22">
        <v>2</v>
      </c>
      <c r="J5" s="19">
        <v>89</v>
      </c>
      <c r="K5" s="20">
        <v>50</v>
      </c>
      <c r="L5" s="21">
        <f>J5+K5</f>
        <v>139</v>
      </c>
      <c r="M5" s="22">
        <v>1</v>
      </c>
      <c r="N5" s="19">
        <v>86</v>
      </c>
      <c r="O5" s="20">
        <v>53</v>
      </c>
      <c r="P5" s="21">
        <f>N5+O5</f>
        <v>139</v>
      </c>
      <c r="Q5" s="22">
        <v>0</v>
      </c>
      <c r="R5" s="19">
        <v>96</v>
      </c>
      <c r="S5" s="20">
        <v>51</v>
      </c>
      <c r="T5" s="21">
        <f>R5+S5</f>
        <v>147</v>
      </c>
      <c r="U5" s="22">
        <v>0</v>
      </c>
      <c r="V5" s="30">
        <f>IF(F5+J5+N5+R5=0," ",F5+J5+N5+R5)</f>
        <v>360</v>
      </c>
      <c r="W5" s="31">
        <f>IF(F5+J5+N5+R5=0," ",G5+K5+O5+S5)</f>
        <v>189</v>
      </c>
      <c r="X5" s="32">
        <f>IF(F5+J5+N5+R5=0,0,H5+L5+P5+T5)</f>
        <v>549</v>
      </c>
      <c r="Y5" s="33">
        <f>IF(F5+J5+N5+R5=0," ",I5+M5+Q5+U5)</f>
        <v>3</v>
      </c>
      <c r="Z5" t="s">
        <v>74</v>
      </c>
    </row>
    <row r="6" spans="1:26" ht="18" customHeight="1">
      <c r="A6" s="29">
        <v>3</v>
      </c>
      <c r="B6" s="60">
        <v>0.375</v>
      </c>
      <c r="C6" s="17" t="s">
        <v>53</v>
      </c>
      <c r="D6" s="17" t="s">
        <v>61</v>
      </c>
      <c r="E6" s="34">
        <v>21779</v>
      </c>
      <c r="F6" s="19">
        <v>88</v>
      </c>
      <c r="G6" s="20">
        <v>40</v>
      </c>
      <c r="H6" s="21">
        <f>F6+G6</f>
        <v>128</v>
      </c>
      <c r="I6" s="22">
        <v>1</v>
      </c>
      <c r="J6" s="19">
        <v>93</v>
      </c>
      <c r="K6" s="20">
        <v>36</v>
      </c>
      <c r="L6" s="21">
        <f>J6+K6</f>
        <v>129</v>
      </c>
      <c r="M6" s="22">
        <v>2</v>
      </c>
      <c r="N6" s="19">
        <v>99</v>
      </c>
      <c r="O6" s="20">
        <v>44</v>
      </c>
      <c r="P6" s="21">
        <f>N6+O6</f>
        <v>143</v>
      </c>
      <c r="Q6" s="22">
        <v>1</v>
      </c>
      <c r="R6" s="19">
        <v>92</v>
      </c>
      <c r="S6" s="20">
        <v>52</v>
      </c>
      <c r="T6" s="21">
        <f>R6+S6</f>
        <v>144</v>
      </c>
      <c r="U6" s="22">
        <v>1</v>
      </c>
      <c r="V6" s="30">
        <f>IF(F6+J6+N6+R6=0," ",F6+J6+N6+R6)</f>
        <v>372</v>
      </c>
      <c r="W6" s="31">
        <f>IF(F6+J6+N6+R6=0," ",G6+K6+O6+S6)</f>
        <v>172</v>
      </c>
      <c r="X6" s="32">
        <f>IF(F6+J6+N6+R6=0,0,H6+L6+P6+T6)</f>
        <v>544</v>
      </c>
      <c r="Y6" s="33">
        <f>IF(F6+J6+N6+R6=0," ",I6+M6+Q6+U6)</f>
        <v>5</v>
      </c>
      <c r="Z6" t="s">
        <v>74</v>
      </c>
    </row>
    <row r="7" spans="1:26" ht="18" customHeight="1">
      <c r="A7" s="29">
        <v>4</v>
      </c>
      <c r="B7" s="60">
        <v>0.625</v>
      </c>
      <c r="C7" s="17" t="s">
        <v>71</v>
      </c>
      <c r="D7" s="17" t="s">
        <v>63</v>
      </c>
      <c r="E7" s="18">
        <v>19147</v>
      </c>
      <c r="F7" s="19">
        <v>104</v>
      </c>
      <c r="G7" s="20">
        <v>35</v>
      </c>
      <c r="H7" s="21">
        <f>F7+G7</f>
        <v>139</v>
      </c>
      <c r="I7" s="22">
        <v>3</v>
      </c>
      <c r="J7" s="19">
        <v>96</v>
      </c>
      <c r="K7" s="20">
        <v>35</v>
      </c>
      <c r="L7" s="21">
        <f>J7+K7</f>
        <v>131</v>
      </c>
      <c r="M7" s="22">
        <v>3</v>
      </c>
      <c r="N7" s="19">
        <v>95</v>
      </c>
      <c r="O7" s="20">
        <v>44</v>
      </c>
      <c r="P7" s="21">
        <f>N7+O7</f>
        <v>139</v>
      </c>
      <c r="Q7" s="22">
        <v>2</v>
      </c>
      <c r="R7" s="19">
        <v>90</v>
      </c>
      <c r="S7" s="20">
        <v>44</v>
      </c>
      <c r="T7" s="21">
        <f>R7+S7</f>
        <v>134</v>
      </c>
      <c r="U7" s="22">
        <v>1</v>
      </c>
      <c r="V7" s="30">
        <f>IF(F7+J7+N7+R7=0," ",F7+J7+N7+R7)</f>
        <v>385</v>
      </c>
      <c r="W7" s="31">
        <f>IF(F7+J7+N7+R7=0," ",G7+K7+O7+S7)</f>
        <v>158</v>
      </c>
      <c r="X7" s="32">
        <f>IF(F7+J7+N7+R7=0,0,H7+L7+P7+T7)</f>
        <v>543</v>
      </c>
      <c r="Y7" s="33">
        <f>IF(F7+J7+N7+R7=0," ",I7+M7+Q7+U7)</f>
        <v>9</v>
      </c>
      <c r="Z7" t="s">
        <v>74</v>
      </c>
    </row>
    <row r="8" spans="1:26" ht="18" customHeight="1">
      <c r="A8" s="29">
        <v>5</v>
      </c>
      <c r="B8" s="60">
        <v>0.54166666666666663</v>
      </c>
      <c r="C8" s="17" t="s">
        <v>70</v>
      </c>
      <c r="D8" s="17" t="s">
        <v>52</v>
      </c>
      <c r="E8" s="18">
        <v>20433</v>
      </c>
      <c r="F8" s="16">
        <v>86</v>
      </c>
      <c r="G8" s="27">
        <v>54</v>
      </c>
      <c r="H8" s="17">
        <f>F8+G8</f>
        <v>140</v>
      </c>
      <c r="I8" s="28">
        <v>1</v>
      </c>
      <c r="J8" s="16">
        <v>94</v>
      </c>
      <c r="K8" s="27">
        <v>36</v>
      </c>
      <c r="L8" s="17">
        <f>J8+K8</f>
        <v>130</v>
      </c>
      <c r="M8" s="28">
        <v>2</v>
      </c>
      <c r="N8" s="16">
        <v>94</v>
      </c>
      <c r="O8" s="27">
        <v>36</v>
      </c>
      <c r="P8" s="17">
        <f>N8+O8</f>
        <v>130</v>
      </c>
      <c r="Q8" s="28">
        <v>2</v>
      </c>
      <c r="R8" s="16">
        <v>82</v>
      </c>
      <c r="S8" s="27">
        <v>60</v>
      </c>
      <c r="T8" s="17">
        <f>R8+S8</f>
        <v>142</v>
      </c>
      <c r="U8" s="28">
        <v>2</v>
      </c>
      <c r="V8" s="30">
        <f>IF(F8+J8+N8+R8=0," ",F8+J8+N8+R8)</f>
        <v>356</v>
      </c>
      <c r="W8" s="31">
        <f>IF(F8+J8+N8+R8=0," ",G8+K8+O8+S8)</f>
        <v>186</v>
      </c>
      <c r="X8" s="32">
        <f>IF(F8+J8+N8+R8=0,0,H8+L8+P8+T8)</f>
        <v>542</v>
      </c>
      <c r="Y8" s="33">
        <f>IF(F8+J8+N8+R8=0," ",I8+M8+Q8+U8)</f>
        <v>7</v>
      </c>
      <c r="Z8" t="s">
        <v>74</v>
      </c>
    </row>
    <row r="9" spans="1:26" ht="18" customHeight="1">
      <c r="A9" s="29">
        <v>6</v>
      </c>
      <c r="B9" s="60">
        <v>0.45833333333333331</v>
      </c>
      <c r="C9" s="17" t="s">
        <v>68</v>
      </c>
      <c r="D9" s="17" t="s">
        <v>44</v>
      </c>
      <c r="E9" s="18">
        <v>21951</v>
      </c>
      <c r="F9" s="16">
        <v>90</v>
      </c>
      <c r="G9" s="27">
        <v>44</v>
      </c>
      <c r="H9" s="17">
        <f>F9+G9</f>
        <v>134</v>
      </c>
      <c r="I9" s="28">
        <v>0</v>
      </c>
      <c r="J9" s="16">
        <v>107</v>
      </c>
      <c r="K9" s="27">
        <v>36</v>
      </c>
      <c r="L9" s="17">
        <f>J9+K9</f>
        <v>143</v>
      </c>
      <c r="M9" s="28">
        <v>2</v>
      </c>
      <c r="N9" s="16">
        <v>99</v>
      </c>
      <c r="O9" s="27">
        <v>43</v>
      </c>
      <c r="P9" s="17">
        <f>N9+O9</f>
        <v>142</v>
      </c>
      <c r="Q9" s="28">
        <v>1</v>
      </c>
      <c r="R9" s="16">
        <v>92</v>
      </c>
      <c r="S9" s="27">
        <v>26</v>
      </c>
      <c r="T9" s="17">
        <f>R9+S9</f>
        <v>118</v>
      </c>
      <c r="U9" s="28">
        <v>4</v>
      </c>
      <c r="V9" s="30">
        <f>IF(F9+J9+N9+R9=0," ",F9+J9+N9+R9)</f>
        <v>388</v>
      </c>
      <c r="W9" s="31">
        <f>IF(F9+J9+N9+R9=0," ",G9+K9+O9+S9)</f>
        <v>149</v>
      </c>
      <c r="X9" s="32">
        <f>IF(F9+J9+N9+R9=0,0,H9+L9+P9+T9)</f>
        <v>537</v>
      </c>
      <c r="Y9" s="33">
        <f>IF(F9+J9+N9+R9=0," ",I9+M9+Q9+U9)</f>
        <v>7</v>
      </c>
      <c r="Z9" t="s">
        <v>74</v>
      </c>
    </row>
    <row r="10" spans="1:26" ht="18" customHeight="1">
      <c r="A10" s="29">
        <v>7</v>
      </c>
      <c r="B10" s="60">
        <v>0.375</v>
      </c>
      <c r="C10" s="17" t="s">
        <v>67</v>
      </c>
      <c r="D10" s="17" t="s">
        <v>60</v>
      </c>
      <c r="E10" s="18">
        <v>22364</v>
      </c>
      <c r="F10" s="19">
        <v>83</v>
      </c>
      <c r="G10" s="20">
        <v>43</v>
      </c>
      <c r="H10" s="21">
        <f>F10+G10</f>
        <v>126</v>
      </c>
      <c r="I10" s="22">
        <v>1</v>
      </c>
      <c r="J10" s="19">
        <v>93</v>
      </c>
      <c r="K10" s="20">
        <v>36</v>
      </c>
      <c r="L10" s="21">
        <f>J10+K10</f>
        <v>129</v>
      </c>
      <c r="M10" s="22">
        <v>2</v>
      </c>
      <c r="N10" s="19">
        <v>106</v>
      </c>
      <c r="O10" s="20">
        <v>34</v>
      </c>
      <c r="P10" s="21">
        <f>N10+O10</f>
        <v>140</v>
      </c>
      <c r="Q10" s="22">
        <v>0</v>
      </c>
      <c r="R10" s="19">
        <v>93</v>
      </c>
      <c r="S10" s="20">
        <v>44</v>
      </c>
      <c r="T10" s="21">
        <f>R10+S10</f>
        <v>137</v>
      </c>
      <c r="U10" s="22">
        <v>1</v>
      </c>
      <c r="V10" s="30">
        <f>IF(F10+J10+N10+R10=0," ",F10+J10+N10+R10)</f>
        <v>375</v>
      </c>
      <c r="W10" s="31">
        <f>IF(F10+J10+N10+R10=0," ",G10+K10+O10+S10)</f>
        <v>157</v>
      </c>
      <c r="X10" s="32">
        <f>IF(F10+J10+N10+R10=0,0,H10+L10+P10+T10)</f>
        <v>532</v>
      </c>
      <c r="Y10" s="33">
        <f>IF(F10+J10+N10+R10=0," ",I10+M10+Q10+U10)</f>
        <v>4</v>
      </c>
      <c r="Z10" t="s">
        <v>74</v>
      </c>
    </row>
    <row r="11" spans="1:26" ht="18" customHeight="1">
      <c r="A11" s="29">
        <v>8</v>
      </c>
      <c r="B11" s="60">
        <v>0.375</v>
      </c>
      <c r="C11" s="17" t="s">
        <v>53</v>
      </c>
      <c r="D11" s="17" t="s">
        <v>62</v>
      </c>
      <c r="E11" s="18">
        <v>20093</v>
      </c>
      <c r="F11" s="19">
        <v>85</v>
      </c>
      <c r="G11" s="20">
        <v>44</v>
      </c>
      <c r="H11" s="21">
        <f>F11+G11</f>
        <v>129</v>
      </c>
      <c r="I11" s="22">
        <v>3</v>
      </c>
      <c r="J11" s="19">
        <v>89</v>
      </c>
      <c r="K11" s="20">
        <v>52</v>
      </c>
      <c r="L11" s="21">
        <f>J11+K11</f>
        <v>141</v>
      </c>
      <c r="M11" s="22">
        <v>0</v>
      </c>
      <c r="N11" s="19">
        <v>80</v>
      </c>
      <c r="O11" s="20">
        <v>44</v>
      </c>
      <c r="P11" s="21">
        <f>N11+O11</f>
        <v>124</v>
      </c>
      <c r="Q11" s="22">
        <v>1</v>
      </c>
      <c r="R11" s="19">
        <v>102</v>
      </c>
      <c r="S11" s="20">
        <v>35</v>
      </c>
      <c r="T11" s="21">
        <f>R11+S11</f>
        <v>137</v>
      </c>
      <c r="U11" s="22">
        <v>1</v>
      </c>
      <c r="V11" s="30">
        <f>IF(F11+J11+N11+R11=0," ",F11+J11+N11+R11)</f>
        <v>356</v>
      </c>
      <c r="W11" s="31">
        <f>IF(F11+J11+N11+R11=0," ",G11+K11+O11+S11)</f>
        <v>175</v>
      </c>
      <c r="X11" s="32">
        <f>IF(F11+J11+N11+R11=0,0,H11+L11+P11+T11)</f>
        <v>531</v>
      </c>
      <c r="Y11" s="33">
        <f>IF(F11+J11+N11+R11=0," ",I11+M11+Q11+U11)</f>
        <v>5</v>
      </c>
      <c r="Z11" t="s">
        <v>74</v>
      </c>
    </row>
    <row r="12" spans="1:26" ht="18" customHeight="1">
      <c r="A12" s="29">
        <v>9</v>
      </c>
      <c r="B12" s="60">
        <v>0.5</v>
      </c>
      <c r="C12" s="17" t="s">
        <v>66</v>
      </c>
      <c r="D12" s="17" t="s">
        <v>30</v>
      </c>
      <c r="E12" s="18">
        <v>19974</v>
      </c>
      <c r="F12" s="19">
        <v>98</v>
      </c>
      <c r="G12" s="20">
        <v>25</v>
      </c>
      <c r="H12" s="21">
        <f>F12+G12</f>
        <v>123</v>
      </c>
      <c r="I12" s="22">
        <v>4</v>
      </c>
      <c r="J12" s="19">
        <v>96</v>
      </c>
      <c r="K12" s="20">
        <v>39</v>
      </c>
      <c r="L12" s="21">
        <f>J12+K12</f>
        <v>135</v>
      </c>
      <c r="M12" s="22">
        <v>1</v>
      </c>
      <c r="N12" s="19">
        <v>94</v>
      </c>
      <c r="O12" s="20">
        <v>45</v>
      </c>
      <c r="P12" s="21">
        <f>N12+O12</f>
        <v>139</v>
      </c>
      <c r="Q12" s="22">
        <v>3</v>
      </c>
      <c r="R12" s="19">
        <v>89</v>
      </c>
      <c r="S12" s="20">
        <v>45</v>
      </c>
      <c r="T12" s="21">
        <f>R12+S12</f>
        <v>134</v>
      </c>
      <c r="U12" s="22">
        <v>0</v>
      </c>
      <c r="V12" s="30">
        <f>IF(F12+J12+N12+R12=0," ",F12+J12+N12+R12)</f>
        <v>377</v>
      </c>
      <c r="W12" s="31">
        <f>IF(F12+J12+N12+R12=0," ",G12+K12+O12+S12)</f>
        <v>154</v>
      </c>
      <c r="X12" s="32">
        <f>IF(F12+J12+N12+R12=0,0,H12+L12+P12+T12)</f>
        <v>531</v>
      </c>
      <c r="Y12" s="33">
        <f>IF(F12+J12+N12+R12=0," ",I12+M12+Q12+U12)</f>
        <v>8</v>
      </c>
      <c r="Z12" t="s">
        <v>74</v>
      </c>
    </row>
    <row r="13" spans="1:26" ht="18" customHeight="1" thickBot="1">
      <c r="A13" s="35">
        <v>10</v>
      </c>
      <c r="B13" s="61">
        <v>0.45833333333333331</v>
      </c>
      <c r="C13" s="37" t="s">
        <v>56</v>
      </c>
      <c r="D13" s="37" t="s">
        <v>46</v>
      </c>
      <c r="E13" s="38">
        <v>22688</v>
      </c>
      <c r="F13" s="36">
        <v>75</v>
      </c>
      <c r="G13" s="39">
        <v>54</v>
      </c>
      <c r="H13" s="37">
        <f>F13+G13</f>
        <v>129</v>
      </c>
      <c r="I13" s="40">
        <v>0</v>
      </c>
      <c r="J13" s="36">
        <v>88</v>
      </c>
      <c r="K13" s="39">
        <v>44</v>
      </c>
      <c r="L13" s="37">
        <f>J13+K13</f>
        <v>132</v>
      </c>
      <c r="M13" s="40">
        <v>3</v>
      </c>
      <c r="N13" s="36">
        <v>92</v>
      </c>
      <c r="O13" s="39">
        <v>45</v>
      </c>
      <c r="P13" s="37">
        <f>N13+O13</f>
        <v>137</v>
      </c>
      <c r="Q13" s="40">
        <v>2</v>
      </c>
      <c r="R13" s="36">
        <v>98</v>
      </c>
      <c r="S13" s="39">
        <v>34</v>
      </c>
      <c r="T13" s="37">
        <f>R13+S13</f>
        <v>132</v>
      </c>
      <c r="U13" s="40">
        <v>4</v>
      </c>
      <c r="V13" s="41">
        <f>IF(F13+J13+N13+R13=0," ",F13+J13+N13+R13)</f>
        <v>353</v>
      </c>
      <c r="W13" s="42">
        <f>IF(F13+J13+N13+R13=0," ",G13+K13+O13+S13)</f>
        <v>177</v>
      </c>
      <c r="X13" s="43">
        <f>IF(F13+J13+N13+R13=0,0,H13+L13+P13+T13)</f>
        <v>530</v>
      </c>
      <c r="Y13" s="44">
        <f>IF(F13+J13+N13+R13=0," ",I13+M13+Q13+U13)</f>
        <v>9</v>
      </c>
      <c r="Z13" t="s">
        <v>74</v>
      </c>
    </row>
    <row r="14" spans="1:26" ht="18" customHeight="1">
      <c r="A14" s="45">
        <v>11</v>
      </c>
      <c r="B14" s="62">
        <v>0.5</v>
      </c>
      <c r="C14" s="21" t="s">
        <v>70</v>
      </c>
      <c r="D14" s="21" t="s">
        <v>49</v>
      </c>
      <c r="E14" s="46">
        <v>19575</v>
      </c>
      <c r="F14" s="19">
        <v>97</v>
      </c>
      <c r="G14" s="20">
        <v>35</v>
      </c>
      <c r="H14" s="21">
        <f>F14+G14</f>
        <v>132</v>
      </c>
      <c r="I14" s="22">
        <v>1</v>
      </c>
      <c r="J14" s="19">
        <v>91</v>
      </c>
      <c r="K14" s="20">
        <v>44</v>
      </c>
      <c r="L14" s="21">
        <f>J14+K14</f>
        <v>135</v>
      </c>
      <c r="M14" s="22">
        <v>1</v>
      </c>
      <c r="N14" s="19">
        <v>83</v>
      </c>
      <c r="O14" s="20">
        <v>45</v>
      </c>
      <c r="P14" s="21">
        <f>N14+O14</f>
        <v>128</v>
      </c>
      <c r="Q14" s="22">
        <v>0</v>
      </c>
      <c r="R14" s="19">
        <v>88</v>
      </c>
      <c r="S14" s="20">
        <v>45</v>
      </c>
      <c r="T14" s="21">
        <f>R14+S14</f>
        <v>133</v>
      </c>
      <c r="U14" s="22">
        <v>1</v>
      </c>
      <c r="V14" s="47">
        <f>IF(F14+J14+N14+R14=0," ",F14+J14+N14+R14)</f>
        <v>359</v>
      </c>
      <c r="W14" s="48">
        <f>IF(F14+J14+N14+R14=0," ",G14+K14+O14+S14)</f>
        <v>169</v>
      </c>
      <c r="X14" s="49">
        <f>IF(F14+J14+N14+R14=0,0,H14+L14+P14+T14)</f>
        <v>528</v>
      </c>
      <c r="Y14" s="50">
        <f>IF(F14+J14+N14+R14=0," ",I14+M14+Q14+U14)</f>
        <v>3</v>
      </c>
    </row>
    <row r="15" spans="1:26" ht="18" customHeight="1">
      <c r="A15" s="51">
        <v>12</v>
      </c>
      <c r="B15" s="60">
        <v>0.5</v>
      </c>
      <c r="C15" s="17" t="s">
        <v>69</v>
      </c>
      <c r="D15" s="17" t="s">
        <v>48</v>
      </c>
      <c r="E15" s="18">
        <v>21470</v>
      </c>
      <c r="F15" s="16">
        <v>96</v>
      </c>
      <c r="G15" s="27">
        <v>34</v>
      </c>
      <c r="H15" s="17">
        <f>F15+G15</f>
        <v>130</v>
      </c>
      <c r="I15" s="28">
        <v>2</v>
      </c>
      <c r="J15" s="16">
        <v>93</v>
      </c>
      <c r="K15" s="27">
        <v>35</v>
      </c>
      <c r="L15" s="17">
        <f>J15+K15</f>
        <v>128</v>
      </c>
      <c r="M15" s="28">
        <v>3</v>
      </c>
      <c r="N15" s="16">
        <v>84</v>
      </c>
      <c r="O15" s="27">
        <v>36</v>
      </c>
      <c r="P15" s="17">
        <f>N15+O15</f>
        <v>120</v>
      </c>
      <c r="Q15" s="28">
        <v>3</v>
      </c>
      <c r="R15" s="16">
        <v>84</v>
      </c>
      <c r="S15" s="27">
        <v>54</v>
      </c>
      <c r="T15" s="17">
        <f>R15+S15</f>
        <v>138</v>
      </c>
      <c r="U15" s="28">
        <v>0</v>
      </c>
      <c r="V15" s="30">
        <f>IF(F15+J15+N15+R15=0," ",F15+J15+N15+R15)</f>
        <v>357</v>
      </c>
      <c r="W15" s="31">
        <f>IF(F15+J15+N15+R15=0," ",G15+K15+O15+S15)</f>
        <v>159</v>
      </c>
      <c r="X15" s="32">
        <f>IF(F15+J15+N15+R15=0,0,H15+L15+P15+T15)</f>
        <v>516</v>
      </c>
      <c r="Y15" s="33">
        <f>IF(F15+J15+N15+R15=0," ",I15+M15+Q15+U15)</f>
        <v>8</v>
      </c>
    </row>
    <row r="16" spans="1:26" ht="18" customHeight="1">
      <c r="A16" s="51">
        <v>13</v>
      </c>
      <c r="B16" s="60">
        <v>0.625</v>
      </c>
      <c r="C16" s="17" t="s">
        <v>73</v>
      </c>
      <c r="D16" s="17" t="s">
        <v>65</v>
      </c>
      <c r="E16" s="18">
        <v>20899</v>
      </c>
      <c r="F16" s="16">
        <v>101</v>
      </c>
      <c r="G16" s="27">
        <v>42</v>
      </c>
      <c r="H16" s="17">
        <f>F16+G16</f>
        <v>143</v>
      </c>
      <c r="I16" s="28">
        <v>1</v>
      </c>
      <c r="J16" s="16">
        <v>90</v>
      </c>
      <c r="K16" s="27">
        <v>36</v>
      </c>
      <c r="L16" s="17">
        <f>J16+K16</f>
        <v>126</v>
      </c>
      <c r="M16" s="28">
        <v>2</v>
      </c>
      <c r="N16" s="16">
        <v>78</v>
      </c>
      <c r="O16" s="27">
        <v>33</v>
      </c>
      <c r="P16" s="17">
        <f>N16+O16</f>
        <v>111</v>
      </c>
      <c r="Q16" s="28">
        <v>4</v>
      </c>
      <c r="R16" s="16">
        <v>90</v>
      </c>
      <c r="S16" s="27">
        <v>44</v>
      </c>
      <c r="T16" s="17">
        <f>R16+S16</f>
        <v>134</v>
      </c>
      <c r="U16" s="28">
        <v>1</v>
      </c>
      <c r="V16" s="30">
        <f>IF(F16+J16+N16+R16=0," ",F16+J16+N16+R16)</f>
        <v>359</v>
      </c>
      <c r="W16" s="31">
        <f>IF(F16+J16+N16+R16=0," ",G16+K16+O16+S16)</f>
        <v>155</v>
      </c>
      <c r="X16" s="32">
        <f>IF(F16+J16+N16+R16=0,0,H16+L16+P16+T16)</f>
        <v>514</v>
      </c>
      <c r="Y16" s="33">
        <f>IF(F16+J16+N16+R16=0," ",I16+M16+Q16+U16)</f>
        <v>8</v>
      </c>
    </row>
    <row r="17" spans="1:30" ht="18" customHeight="1">
      <c r="A17" s="51">
        <v>14</v>
      </c>
      <c r="B17" s="60">
        <v>0.54166666666666663</v>
      </c>
      <c r="C17" s="17" t="s">
        <v>70</v>
      </c>
      <c r="D17" s="17" t="s">
        <v>50</v>
      </c>
      <c r="E17" s="34">
        <v>20434</v>
      </c>
      <c r="F17" s="16">
        <v>78</v>
      </c>
      <c r="G17" s="27">
        <v>36</v>
      </c>
      <c r="H17" s="17">
        <f>F17+G17</f>
        <v>114</v>
      </c>
      <c r="I17" s="28">
        <v>3</v>
      </c>
      <c r="J17" s="16">
        <v>81</v>
      </c>
      <c r="K17" s="27">
        <v>42</v>
      </c>
      <c r="L17" s="17">
        <f>J17+K17</f>
        <v>123</v>
      </c>
      <c r="M17" s="28">
        <v>3</v>
      </c>
      <c r="N17" s="16">
        <v>86</v>
      </c>
      <c r="O17" s="27">
        <v>52</v>
      </c>
      <c r="P17" s="17">
        <f>N17+O17</f>
        <v>138</v>
      </c>
      <c r="Q17" s="28">
        <v>1</v>
      </c>
      <c r="R17" s="16">
        <v>90</v>
      </c>
      <c r="S17" s="27">
        <v>35</v>
      </c>
      <c r="T17" s="17">
        <f>R17+S17</f>
        <v>125</v>
      </c>
      <c r="U17" s="28">
        <v>4</v>
      </c>
      <c r="V17" s="30">
        <f>IF(F17+J17+N17+R17=0," ",F17+J17+N17+R17)</f>
        <v>335</v>
      </c>
      <c r="W17" s="31">
        <f>IF(F17+J17+N17+R17=0," ",G17+K17+O17+S17)</f>
        <v>165</v>
      </c>
      <c r="X17" s="32">
        <f>IF(F17+J17+N17+R17=0,0,H17+L17+P17+T17)</f>
        <v>500</v>
      </c>
      <c r="Y17" s="33">
        <f>IF(F17+J17+N17+R17=0," ",I17+M17+Q17+U17)</f>
        <v>11</v>
      </c>
    </row>
    <row r="18" spans="1:30" ht="18" customHeight="1">
      <c r="A18" s="51">
        <v>15</v>
      </c>
      <c r="B18" s="60">
        <v>0.5</v>
      </c>
      <c r="C18" s="17" t="s">
        <v>68</v>
      </c>
      <c r="D18" s="17" t="s">
        <v>47</v>
      </c>
      <c r="E18" s="18">
        <v>21955</v>
      </c>
      <c r="F18" s="16"/>
      <c r="G18" s="27"/>
      <c r="H18" s="17">
        <f>F18+G18</f>
        <v>0</v>
      </c>
      <c r="I18" s="28"/>
      <c r="J18" s="16"/>
      <c r="K18" s="27"/>
      <c r="L18" s="17">
        <f>J18+K18</f>
        <v>0</v>
      </c>
      <c r="M18" s="28"/>
      <c r="N18" s="16"/>
      <c r="O18" s="27"/>
      <c r="P18" s="17">
        <f>N18+O18</f>
        <v>0</v>
      </c>
      <c r="Q18" s="28"/>
      <c r="R18" s="16"/>
      <c r="S18" s="27"/>
      <c r="T18" s="17">
        <f>R18+S18</f>
        <v>0</v>
      </c>
      <c r="U18" s="28"/>
      <c r="V18" s="30" t="str">
        <f>IF(F18+J18+N18+R18=0," ",F18+J18+N18+R18)</f>
        <v xml:space="preserve"> </v>
      </c>
      <c r="W18" s="31" t="str">
        <f>IF(F18+J18+N18+R18=0," ",G18+K18+O18+S18)</f>
        <v xml:space="preserve"> </v>
      </c>
      <c r="X18" s="32">
        <f>IF(F18+J18+N18+R18=0,0,H18+L18+P18+T18)</f>
        <v>0</v>
      </c>
      <c r="Y18" s="33" t="str">
        <f>IF(F18+J18+N18+R18=0," ",I18+M18+Q18+U18)</f>
        <v xml:space="preserve"> </v>
      </c>
    </row>
    <row r="19" spans="1:30" ht="18" customHeight="1">
      <c r="A19" s="51">
        <v>16</v>
      </c>
      <c r="B19" s="60">
        <v>0.625</v>
      </c>
      <c r="C19" s="17" t="s">
        <v>72</v>
      </c>
      <c r="D19" s="17" t="s">
        <v>64</v>
      </c>
      <c r="E19" s="18">
        <v>20191</v>
      </c>
      <c r="F19" s="16"/>
      <c r="G19" s="27"/>
      <c r="H19" s="17">
        <f>F19+G19</f>
        <v>0</v>
      </c>
      <c r="I19" s="28"/>
      <c r="J19" s="16"/>
      <c r="K19" s="27"/>
      <c r="L19" s="17">
        <f>J19+K19</f>
        <v>0</v>
      </c>
      <c r="M19" s="28"/>
      <c r="N19" s="16"/>
      <c r="O19" s="27"/>
      <c r="P19" s="17">
        <f>N19+O19</f>
        <v>0</v>
      </c>
      <c r="Q19" s="28"/>
      <c r="R19" s="16"/>
      <c r="S19" s="27"/>
      <c r="T19" s="17">
        <f>R19+S19</f>
        <v>0</v>
      </c>
      <c r="U19" s="28"/>
      <c r="V19" s="30" t="str">
        <f>IF(F19+J19+N19+R19=0," ",F19+J19+N19+R19)</f>
        <v xml:space="preserve"> </v>
      </c>
      <c r="W19" s="31" t="str">
        <f>IF(F19+J19+N19+R19=0," ",G19+K19+O19+S19)</f>
        <v xml:space="preserve"> </v>
      </c>
      <c r="X19" s="32">
        <f>IF(F19+J19+N19+R19=0,0,H19+L19+P19+T19)</f>
        <v>0</v>
      </c>
      <c r="Y19" s="33" t="str">
        <f>IF(F19+J19+N19+R19=0," ",I19+M19+Q19+U19)</f>
        <v xml:space="preserve"> </v>
      </c>
    </row>
    <row r="20" spans="1:30" ht="18" customHeight="1">
      <c r="A20" s="51">
        <v>17</v>
      </c>
      <c r="B20" s="16"/>
      <c r="C20" s="17"/>
      <c r="D20" s="17"/>
      <c r="E20" s="18"/>
      <c r="F20" s="16"/>
      <c r="G20" s="27"/>
      <c r="H20" s="17">
        <f>F20+G20</f>
        <v>0</v>
      </c>
      <c r="I20" s="28"/>
      <c r="J20" s="16"/>
      <c r="K20" s="27"/>
      <c r="L20" s="17">
        <f>J20+K20</f>
        <v>0</v>
      </c>
      <c r="M20" s="28"/>
      <c r="N20" s="16"/>
      <c r="O20" s="27"/>
      <c r="P20" s="17">
        <f>N20+O20</f>
        <v>0</v>
      </c>
      <c r="Q20" s="28"/>
      <c r="R20" s="16"/>
      <c r="S20" s="27"/>
      <c r="T20" s="17">
        <f>R20+S20</f>
        <v>0</v>
      </c>
      <c r="U20" s="28"/>
      <c r="V20" s="30" t="str">
        <f>IF(F20+J20+N20+R20=0," ",F20+J20+N20+R20)</f>
        <v xml:space="preserve"> </v>
      </c>
      <c r="W20" s="31" t="str">
        <f>IF(F20+J20+N20+R20=0," ",G20+K20+O20+S20)</f>
        <v xml:space="preserve"> </v>
      </c>
      <c r="X20" s="32">
        <f>IF(F20+J20+N20+R20=0,0,H20+L20+P20+T20)</f>
        <v>0</v>
      </c>
      <c r="Y20" s="33" t="str">
        <f>IF(F20+J20+N20+R20=0," ",I20+M20+Q20+U20)</f>
        <v xml:space="preserve"> </v>
      </c>
    </row>
    <row r="21" spans="1:30" ht="18" customHeight="1">
      <c r="A21" s="51">
        <v>18</v>
      </c>
      <c r="B21" s="16"/>
      <c r="C21" s="17"/>
      <c r="D21" s="17"/>
      <c r="E21" s="18"/>
      <c r="F21" s="16"/>
      <c r="G21" s="27"/>
      <c r="H21" s="17">
        <f>F21+G21</f>
        <v>0</v>
      </c>
      <c r="I21" s="28"/>
      <c r="J21" s="16"/>
      <c r="K21" s="27"/>
      <c r="L21" s="17">
        <f>J21+K21</f>
        <v>0</v>
      </c>
      <c r="M21" s="28"/>
      <c r="N21" s="16"/>
      <c r="O21" s="27"/>
      <c r="P21" s="17">
        <f>N21+O21</f>
        <v>0</v>
      </c>
      <c r="Q21" s="28"/>
      <c r="R21" s="16"/>
      <c r="S21" s="27"/>
      <c r="T21" s="17">
        <f>R21+S21</f>
        <v>0</v>
      </c>
      <c r="U21" s="28"/>
      <c r="V21" s="30" t="str">
        <f>IF(F21+J21+N21+R21=0," ",F21+J21+N21+R21)</f>
        <v xml:space="preserve"> </v>
      </c>
      <c r="W21" s="31" t="str">
        <f>IF(F21+J21+N21+R21=0," ",G21+K21+O21+S21)</f>
        <v xml:space="preserve"> </v>
      </c>
      <c r="X21" s="32">
        <f>IF(F21+J21+N21+R21=0,0,H21+L21+P21+T21)</f>
        <v>0</v>
      </c>
      <c r="Y21" s="33" t="str">
        <f>IF(F21+J21+N21+R21=0," ",I21+M21+Q21+U21)</f>
        <v xml:space="preserve"> </v>
      </c>
    </row>
    <row r="22" spans="1:30" ht="18" customHeight="1">
      <c r="A22" s="51">
        <v>19</v>
      </c>
      <c r="B22" s="16"/>
      <c r="C22" s="17"/>
      <c r="D22" s="17"/>
      <c r="E22" s="18"/>
      <c r="F22" s="16"/>
      <c r="G22" s="27"/>
      <c r="H22" s="17">
        <f>F22+G22</f>
        <v>0</v>
      </c>
      <c r="I22" s="28"/>
      <c r="J22" s="16"/>
      <c r="K22" s="27"/>
      <c r="L22" s="17">
        <f>J22+K22</f>
        <v>0</v>
      </c>
      <c r="M22" s="28"/>
      <c r="N22" s="16"/>
      <c r="O22" s="27"/>
      <c r="P22" s="17">
        <f>N22+O22</f>
        <v>0</v>
      </c>
      <c r="Q22" s="28"/>
      <c r="R22" s="16"/>
      <c r="S22" s="27"/>
      <c r="T22" s="17">
        <f>R22+S22</f>
        <v>0</v>
      </c>
      <c r="U22" s="28"/>
      <c r="V22" s="30" t="str">
        <f>IF(F22+J22+N22+R22=0," ",F22+J22+N22+R22)</f>
        <v xml:space="preserve"> </v>
      </c>
      <c r="W22" s="31" t="str">
        <f>IF(F22+J22+N22+R22=0," ",G22+K22+O22+S22)</f>
        <v xml:space="preserve"> </v>
      </c>
      <c r="X22" s="32">
        <f>IF(F22+J22+N22+R22=0,0,H22+L22+P22+T22)</f>
        <v>0</v>
      </c>
      <c r="Y22" s="33" t="str">
        <f>IF(F22+J22+N22+R22=0," ",I22+M22+Q22+U22)</f>
        <v xml:space="preserve"> </v>
      </c>
    </row>
    <row r="23" spans="1:30" ht="18" customHeight="1">
      <c r="A23" s="51">
        <v>20</v>
      </c>
      <c r="B23" s="16"/>
      <c r="C23" s="17"/>
      <c r="D23" s="17"/>
      <c r="E23" s="18"/>
      <c r="F23" s="16"/>
      <c r="G23" s="27"/>
      <c r="H23" s="17">
        <f>F23+G23</f>
        <v>0</v>
      </c>
      <c r="I23" s="28"/>
      <c r="J23" s="16"/>
      <c r="K23" s="27"/>
      <c r="L23" s="17">
        <f>J23+K23</f>
        <v>0</v>
      </c>
      <c r="M23" s="28"/>
      <c r="N23" s="16"/>
      <c r="O23" s="27"/>
      <c r="P23" s="17">
        <f>N23+O23</f>
        <v>0</v>
      </c>
      <c r="Q23" s="28"/>
      <c r="R23" s="16"/>
      <c r="S23" s="27"/>
      <c r="T23" s="17">
        <f>R23+S23</f>
        <v>0</v>
      </c>
      <c r="U23" s="28"/>
      <c r="V23" s="30" t="str">
        <f>IF(F23+J23+N23+R23=0," ",F23+J23+N23+R23)</f>
        <v xml:space="preserve"> </v>
      </c>
      <c r="W23" s="31" t="str">
        <f>IF(F23+J23+N23+R23=0," ",G23+K23+O23+S23)</f>
        <v xml:space="preserve"> </v>
      </c>
      <c r="X23" s="32">
        <f>IF(F23+J23+N23+R23=0,0,H23+L23+P23+T23)</f>
        <v>0</v>
      </c>
      <c r="Y23" s="33" t="str">
        <f>IF(F23+J23+N23+R23=0," ",I23+M23+Q23+U23)</f>
        <v xml:space="preserve"> </v>
      </c>
    </row>
    <row r="24" spans="1:30" ht="18" customHeight="1">
      <c r="A24" s="51">
        <v>21</v>
      </c>
      <c r="B24" s="16"/>
      <c r="C24" s="17"/>
      <c r="D24" s="17"/>
      <c r="E24" s="18"/>
      <c r="F24" s="16"/>
      <c r="G24" s="27"/>
      <c r="H24" s="17">
        <f>F24+G24</f>
        <v>0</v>
      </c>
      <c r="I24" s="28"/>
      <c r="J24" s="16"/>
      <c r="K24" s="27"/>
      <c r="L24" s="17">
        <f>J24+K24</f>
        <v>0</v>
      </c>
      <c r="M24" s="28"/>
      <c r="N24" s="16"/>
      <c r="O24" s="27"/>
      <c r="P24" s="17">
        <f>N24+O24</f>
        <v>0</v>
      </c>
      <c r="Q24" s="28"/>
      <c r="R24" s="16"/>
      <c r="S24" s="27"/>
      <c r="T24" s="17">
        <f>R24+S24</f>
        <v>0</v>
      </c>
      <c r="U24" s="28"/>
      <c r="V24" s="30" t="str">
        <f>IF(F24+J24+N24+R24=0," ",F24+J24+N24+R24)</f>
        <v xml:space="preserve"> </v>
      </c>
      <c r="W24" s="31" t="str">
        <f>IF(F24+J24+N24+R24=0," ",G24+K24+O24+S24)</f>
        <v xml:space="preserve"> </v>
      </c>
      <c r="X24" s="32">
        <f>IF(F24+J24+N24+R24=0,0,H24+L24+P24+T24)</f>
        <v>0</v>
      </c>
      <c r="Y24" s="33" t="str">
        <f>IF(F24+J24+N24+R24=0," ",I24+M24+Q24+U24)</f>
        <v xml:space="preserve"> </v>
      </c>
    </row>
    <row r="25" spans="1:30" ht="18" customHeight="1">
      <c r="A25" s="51">
        <v>22</v>
      </c>
      <c r="B25" s="16"/>
      <c r="C25" s="17"/>
      <c r="D25" s="17"/>
      <c r="E25" s="18"/>
      <c r="F25" s="16"/>
      <c r="G25" s="27"/>
      <c r="H25" s="17">
        <f>F25+G25</f>
        <v>0</v>
      </c>
      <c r="I25" s="28"/>
      <c r="J25" s="16"/>
      <c r="K25" s="27"/>
      <c r="L25" s="17">
        <f>J25+K25</f>
        <v>0</v>
      </c>
      <c r="M25" s="28"/>
      <c r="N25" s="16"/>
      <c r="O25" s="27"/>
      <c r="P25" s="17">
        <f>N25+O25</f>
        <v>0</v>
      </c>
      <c r="Q25" s="28"/>
      <c r="R25" s="16"/>
      <c r="S25" s="27"/>
      <c r="T25" s="17">
        <f>R25+S25</f>
        <v>0</v>
      </c>
      <c r="U25" s="28"/>
      <c r="V25" s="30" t="str">
        <f>IF(F25+J25+N25+R25=0," ",F25+J25+N25+R25)</f>
        <v xml:space="preserve"> </v>
      </c>
      <c r="W25" s="31" t="str">
        <f>IF(F25+J25+N25+R25=0," ",G25+K25+O25+S25)</f>
        <v xml:space="preserve"> </v>
      </c>
      <c r="X25" s="32">
        <f>IF(F25+J25+N25+R25=0,0,H25+L25+P25+T25)</f>
        <v>0</v>
      </c>
      <c r="Y25" s="33" t="str">
        <f>IF(F25+J25+N25+R25=0," ",I25+M25+Q25+U25)</f>
        <v xml:space="preserve"> </v>
      </c>
    </row>
    <row r="26" spans="1:30" ht="18" customHeight="1">
      <c r="A26" s="51">
        <v>23</v>
      </c>
      <c r="B26" s="16"/>
      <c r="C26" s="17"/>
      <c r="D26" s="17"/>
      <c r="E26" s="18"/>
      <c r="F26" s="16"/>
      <c r="G26" s="27"/>
      <c r="H26" s="17">
        <f>F26+G26</f>
        <v>0</v>
      </c>
      <c r="I26" s="28"/>
      <c r="J26" s="16"/>
      <c r="K26" s="27"/>
      <c r="L26" s="17">
        <f>J26+K26</f>
        <v>0</v>
      </c>
      <c r="M26" s="28"/>
      <c r="N26" s="16"/>
      <c r="O26" s="27"/>
      <c r="P26" s="17">
        <f>N26+O26</f>
        <v>0</v>
      </c>
      <c r="Q26" s="28"/>
      <c r="R26" s="16"/>
      <c r="S26" s="27"/>
      <c r="T26" s="17">
        <f>R26+S26</f>
        <v>0</v>
      </c>
      <c r="U26" s="28"/>
      <c r="V26" s="30" t="str">
        <f>IF(F26+J26+N26+R26=0," ",F26+J26+N26+R26)</f>
        <v xml:space="preserve"> </v>
      </c>
      <c r="W26" s="31" t="str">
        <f>IF(F26+J26+N26+R26=0," ",G26+K26+O26+S26)</f>
        <v xml:space="preserve"> </v>
      </c>
      <c r="X26" s="32">
        <f>IF(F26+J26+N26+R26=0,0,H26+L26+P26+T26)</f>
        <v>0</v>
      </c>
      <c r="Y26" s="33" t="str">
        <f>IF(F26+J26+N26+R26=0," ",I26+M26+Q26+U26)</f>
        <v xml:space="preserve"> </v>
      </c>
    </row>
    <row r="27" spans="1:30" ht="18" customHeight="1">
      <c r="A27" s="51">
        <v>24</v>
      </c>
      <c r="B27" s="16"/>
      <c r="C27" s="17"/>
      <c r="D27" s="17"/>
      <c r="E27" s="18"/>
      <c r="F27" s="16"/>
      <c r="G27" s="27"/>
      <c r="H27" s="17">
        <f>F27+G27</f>
        <v>0</v>
      </c>
      <c r="I27" s="28"/>
      <c r="J27" s="16"/>
      <c r="K27" s="27"/>
      <c r="L27" s="17">
        <f>J27+K27</f>
        <v>0</v>
      </c>
      <c r="M27" s="28"/>
      <c r="N27" s="16"/>
      <c r="O27" s="27"/>
      <c r="P27" s="17">
        <f>N27+O27</f>
        <v>0</v>
      </c>
      <c r="Q27" s="28"/>
      <c r="R27" s="16"/>
      <c r="S27" s="27"/>
      <c r="T27" s="17">
        <f>R27+S27</f>
        <v>0</v>
      </c>
      <c r="U27" s="28"/>
      <c r="V27" s="30" t="str">
        <f>IF(F27+J27+N27+R27=0," ",F27+J27+N27+R27)</f>
        <v xml:space="preserve"> </v>
      </c>
      <c r="W27" s="31" t="str">
        <f>IF(F27+J27+N27+R27=0," ",G27+K27+O27+S27)</f>
        <v xml:space="preserve"> </v>
      </c>
      <c r="X27" s="32">
        <f>IF(F27+J27+N27+R27=0,0,H27+L27+P27+T27)</f>
        <v>0</v>
      </c>
      <c r="Y27" s="33" t="str">
        <f>IF(F27+J27+N27+R27=0," ",I27+M27+Q27+U27)</f>
        <v xml:space="preserve"> </v>
      </c>
    </row>
    <row r="28" spans="1:30" ht="18" customHeight="1">
      <c r="A28" s="51">
        <v>25</v>
      </c>
      <c r="B28" s="16"/>
      <c r="C28" s="17"/>
      <c r="D28" s="17"/>
      <c r="E28" s="18"/>
      <c r="F28" s="16"/>
      <c r="G28" s="27"/>
      <c r="H28" s="17">
        <f>F28+G28</f>
        <v>0</v>
      </c>
      <c r="I28" s="28"/>
      <c r="J28" s="16"/>
      <c r="K28" s="27"/>
      <c r="L28" s="17">
        <f>J28+K28</f>
        <v>0</v>
      </c>
      <c r="M28" s="28"/>
      <c r="N28" s="16"/>
      <c r="O28" s="27"/>
      <c r="P28" s="17">
        <f>N28+O28</f>
        <v>0</v>
      </c>
      <c r="Q28" s="28"/>
      <c r="R28" s="16"/>
      <c r="S28" s="27"/>
      <c r="T28" s="17">
        <f>R28+S28</f>
        <v>0</v>
      </c>
      <c r="U28" s="28"/>
      <c r="V28" s="30" t="str">
        <f>IF(F28+J28+N28+R28=0," ",F28+J28+N28+R28)</f>
        <v xml:space="preserve"> </v>
      </c>
      <c r="W28" s="31" t="str">
        <f>IF(F28+J28+N28+R28=0," ",G28+K28+O28+S28)</f>
        <v xml:space="preserve"> </v>
      </c>
      <c r="X28" s="32">
        <f>IF(F28+J28+N28+R28=0,0,H28+L28+P28+T28)</f>
        <v>0</v>
      </c>
      <c r="Y28" s="33" t="str">
        <f>IF(F28+J28+N28+R28=0," ",I28+M28+Q28+U28)</f>
        <v xml:space="preserve"> </v>
      </c>
      <c r="AD28">
        <f t="shared" ref="AD28:AD37" si="0">X28</f>
        <v>0</v>
      </c>
    </row>
    <row r="29" spans="1:30" ht="18" customHeight="1">
      <c r="A29" s="51">
        <v>26</v>
      </c>
      <c r="B29" s="16"/>
      <c r="C29" s="17"/>
      <c r="D29" s="17"/>
      <c r="E29" s="18"/>
      <c r="F29" s="16"/>
      <c r="G29" s="27"/>
      <c r="H29" s="17">
        <f>F29+G29</f>
        <v>0</v>
      </c>
      <c r="I29" s="28"/>
      <c r="J29" s="16"/>
      <c r="K29" s="27"/>
      <c r="L29" s="17">
        <f>J29+K29</f>
        <v>0</v>
      </c>
      <c r="M29" s="28"/>
      <c r="N29" s="16"/>
      <c r="O29" s="27"/>
      <c r="P29" s="17">
        <f>N29+O29</f>
        <v>0</v>
      </c>
      <c r="Q29" s="28"/>
      <c r="R29" s="16"/>
      <c r="S29" s="27"/>
      <c r="T29" s="17">
        <f>R29+S29</f>
        <v>0</v>
      </c>
      <c r="U29" s="28"/>
      <c r="V29" s="30" t="str">
        <f>IF(F29+J29+N29+R29=0," ",F29+J29+N29+R29)</f>
        <v xml:space="preserve"> </v>
      </c>
      <c r="W29" s="31" t="str">
        <f>IF(F29+J29+N29+R29=0," ",G29+K29+O29+S29)</f>
        <v xml:space="preserve"> </v>
      </c>
      <c r="X29" s="32">
        <f>IF(F29+J29+N29+R29=0,0,H29+L29+P29+T29)</f>
        <v>0</v>
      </c>
      <c r="Y29" s="33" t="str">
        <f>IF(F29+J29+N29+R29=0," ",I29+M29+Q29+U29)</f>
        <v xml:space="preserve"> </v>
      </c>
      <c r="AD29">
        <f t="shared" si="0"/>
        <v>0</v>
      </c>
    </row>
    <row r="30" spans="1:30" ht="18" customHeight="1">
      <c r="A30" s="51">
        <v>27</v>
      </c>
      <c r="B30" s="16"/>
      <c r="C30" s="17"/>
      <c r="D30" s="17"/>
      <c r="E30" s="18"/>
      <c r="F30" s="16"/>
      <c r="G30" s="27"/>
      <c r="H30" s="17">
        <f>F30+G30</f>
        <v>0</v>
      </c>
      <c r="I30" s="28"/>
      <c r="J30" s="16"/>
      <c r="K30" s="27"/>
      <c r="L30" s="17">
        <f>J30+K30</f>
        <v>0</v>
      </c>
      <c r="M30" s="28"/>
      <c r="N30" s="16"/>
      <c r="O30" s="27"/>
      <c r="P30" s="17">
        <f>N30+O30</f>
        <v>0</v>
      </c>
      <c r="Q30" s="28"/>
      <c r="R30" s="16"/>
      <c r="S30" s="27"/>
      <c r="T30" s="17">
        <f>R30+S30</f>
        <v>0</v>
      </c>
      <c r="U30" s="28"/>
      <c r="V30" s="30" t="str">
        <f>IF(F30+J30+N30+R30=0," ",F30+J30+N30+R30)</f>
        <v xml:space="preserve"> </v>
      </c>
      <c r="W30" s="31" t="str">
        <f>IF(F30+J30+N30+R30=0," ",G30+K30+O30+S30)</f>
        <v xml:space="preserve"> </v>
      </c>
      <c r="X30" s="32">
        <f>IF(F30+J30+N30+R30=0,0,H30+L30+P30+T30)</f>
        <v>0</v>
      </c>
      <c r="Y30" s="33" t="str">
        <f>IF(F30+J30+N30+R30=0," ",I30+M30+Q30+U30)</f>
        <v xml:space="preserve"> </v>
      </c>
      <c r="AD30">
        <f t="shared" si="0"/>
        <v>0</v>
      </c>
    </row>
    <row r="31" spans="1:30" ht="18" customHeight="1">
      <c r="A31" s="51">
        <v>28</v>
      </c>
      <c r="B31" s="16"/>
      <c r="C31" s="17"/>
      <c r="D31" s="17"/>
      <c r="E31" s="18"/>
      <c r="F31" s="16"/>
      <c r="G31" s="27"/>
      <c r="H31" s="17">
        <f>F31+G31</f>
        <v>0</v>
      </c>
      <c r="I31" s="28"/>
      <c r="J31" s="16"/>
      <c r="K31" s="27"/>
      <c r="L31" s="17">
        <f>J31+K31</f>
        <v>0</v>
      </c>
      <c r="M31" s="28"/>
      <c r="N31" s="16"/>
      <c r="O31" s="27"/>
      <c r="P31" s="17">
        <f>N31+O31</f>
        <v>0</v>
      </c>
      <c r="Q31" s="28"/>
      <c r="R31" s="16"/>
      <c r="S31" s="27"/>
      <c r="T31" s="17">
        <f>R31+S31</f>
        <v>0</v>
      </c>
      <c r="U31" s="28"/>
      <c r="V31" s="30" t="str">
        <f>IF(F31+J31+N31+R31=0," ",F31+J31+N31+R31)</f>
        <v xml:space="preserve"> </v>
      </c>
      <c r="W31" s="31" t="str">
        <f>IF(F31+J31+N31+R31=0," ",G31+K31+O31+S31)</f>
        <v xml:space="preserve"> </v>
      </c>
      <c r="X31" s="32">
        <f>IF(F31+J31+N31+R31=0,0,H31+L31+P31+T31)</f>
        <v>0</v>
      </c>
      <c r="Y31" s="33" t="str">
        <f>IF(F31+J31+N31+R31=0," ",I31+M31+Q31+U31)</f>
        <v xml:space="preserve"> </v>
      </c>
      <c r="AD31">
        <f t="shared" si="0"/>
        <v>0</v>
      </c>
    </row>
    <row r="32" spans="1:30" ht="18" customHeight="1">
      <c r="A32" s="51">
        <v>29</v>
      </c>
      <c r="B32" s="16"/>
      <c r="C32" s="17"/>
      <c r="D32" s="17"/>
      <c r="E32" s="18"/>
      <c r="F32" s="16"/>
      <c r="G32" s="27"/>
      <c r="H32" s="17">
        <f>F32+G32</f>
        <v>0</v>
      </c>
      <c r="I32" s="28"/>
      <c r="J32" s="16"/>
      <c r="K32" s="27"/>
      <c r="L32" s="17">
        <f>J32+K32</f>
        <v>0</v>
      </c>
      <c r="M32" s="28"/>
      <c r="N32" s="16"/>
      <c r="O32" s="27"/>
      <c r="P32" s="17">
        <f>N32+O32</f>
        <v>0</v>
      </c>
      <c r="Q32" s="28"/>
      <c r="R32" s="16"/>
      <c r="S32" s="27"/>
      <c r="T32" s="17">
        <f>R32+S32</f>
        <v>0</v>
      </c>
      <c r="U32" s="28"/>
      <c r="V32" s="30" t="str">
        <f>IF(F32+J32+N32+R32=0," ",F32+J32+N32+R32)</f>
        <v xml:space="preserve"> </v>
      </c>
      <c r="W32" s="31" t="str">
        <f>IF(F32+J32+N32+R32=0," ",G32+K32+O32+S32)</f>
        <v xml:space="preserve"> </v>
      </c>
      <c r="X32" s="32">
        <f>IF(F32+J32+N32+R32=0,0,H32+L32+P32+T32)</f>
        <v>0</v>
      </c>
      <c r="Y32" s="33" t="str">
        <f>IF(F32+J32+N32+R32=0," ",I32+M32+Q32+U32)</f>
        <v xml:space="preserve"> </v>
      </c>
      <c r="AD32">
        <f t="shared" si="0"/>
        <v>0</v>
      </c>
    </row>
    <row r="33" spans="1:30" ht="18" customHeight="1">
      <c r="A33" s="51">
        <v>30</v>
      </c>
      <c r="B33" s="16"/>
      <c r="C33" s="17"/>
      <c r="D33" s="17"/>
      <c r="E33" s="18"/>
      <c r="F33" s="16"/>
      <c r="G33" s="27"/>
      <c r="H33" s="17">
        <f>F33+G33</f>
        <v>0</v>
      </c>
      <c r="I33" s="28"/>
      <c r="J33" s="16"/>
      <c r="K33" s="27"/>
      <c r="L33" s="17">
        <f>J33+K33</f>
        <v>0</v>
      </c>
      <c r="M33" s="28"/>
      <c r="N33" s="16"/>
      <c r="O33" s="27"/>
      <c r="P33" s="17">
        <f>N33+O33</f>
        <v>0</v>
      </c>
      <c r="Q33" s="28"/>
      <c r="R33" s="16"/>
      <c r="S33" s="27"/>
      <c r="T33" s="17">
        <f>R33+S33</f>
        <v>0</v>
      </c>
      <c r="U33" s="28"/>
      <c r="V33" s="30" t="str">
        <f>IF(F33+J33+N33+R33=0," ",F33+J33+N33+R33)</f>
        <v xml:space="preserve"> </v>
      </c>
      <c r="W33" s="31" t="str">
        <f>IF(F33+J33+N33+R33=0," ",G33+K33+O33+S33)</f>
        <v xml:space="preserve"> </v>
      </c>
      <c r="X33" s="32">
        <f>IF(F33+J33+N33+R33=0,0,H33+L33+P33+T33)</f>
        <v>0</v>
      </c>
      <c r="Y33" s="33" t="str">
        <f>IF(F33+J33+N33+R33=0," ",I33+M33+Q33+U33)</f>
        <v xml:space="preserve"> </v>
      </c>
      <c r="AD33">
        <f t="shared" si="0"/>
        <v>0</v>
      </c>
    </row>
    <row r="34" spans="1:30" ht="18" customHeight="1">
      <c r="A34" s="51">
        <v>31</v>
      </c>
      <c r="B34" s="16"/>
      <c r="C34" s="17"/>
      <c r="D34" s="17"/>
      <c r="E34" s="18"/>
      <c r="F34" s="16"/>
      <c r="G34" s="27"/>
      <c r="H34" s="17">
        <f>F34+G34</f>
        <v>0</v>
      </c>
      <c r="I34" s="28"/>
      <c r="J34" s="16"/>
      <c r="K34" s="27"/>
      <c r="L34" s="17">
        <f>J34+K34</f>
        <v>0</v>
      </c>
      <c r="M34" s="28"/>
      <c r="N34" s="16"/>
      <c r="O34" s="27"/>
      <c r="P34" s="17">
        <f>N34+O34</f>
        <v>0</v>
      </c>
      <c r="Q34" s="28"/>
      <c r="R34" s="16"/>
      <c r="S34" s="27"/>
      <c r="T34" s="17">
        <f>R34+S34</f>
        <v>0</v>
      </c>
      <c r="U34" s="28"/>
      <c r="V34" s="30" t="str">
        <f>IF(F34+J34+N34+R34=0," ",F34+J34+N34+R34)</f>
        <v xml:space="preserve"> </v>
      </c>
      <c r="W34" s="31" t="str">
        <f>IF(F34+J34+N34+R34=0," ",G34+K34+O34+S34)</f>
        <v xml:space="preserve"> </v>
      </c>
      <c r="X34" s="32">
        <f>IF(F34+J34+N34+R34=0,0,H34+L34+P34+T34)</f>
        <v>0</v>
      </c>
      <c r="Y34" s="33" t="str">
        <f>IF(F34+J34+N34+R34=0," ",I34+M34+Q34+U34)</f>
        <v xml:space="preserve"> </v>
      </c>
      <c r="AD34">
        <f t="shared" si="0"/>
        <v>0</v>
      </c>
    </row>
    <row r="35" spans="1:30" ht="18" customHeight="1">
      <c r="A35" s="51">
        <v>32</v>
      </c>
      <c r="B35" s="16"/>
      <c r="C35" s="17"/>
      <c r="D35" s="17"/>
      <c r="E35" s="18"/>
      <c r="F35" s="16"/>
      <c r="G35" s="27"/>
      <c r="H35" s="17">
        <f>F35+G35</f>
        <v>0</v>
      </c>
      <c r="I35" s="28"/>
      <c r="J35" s="16"/>
      <c r="K35" s="27"/>
      <c r="L35" s="17">
        <f>J35+K35</f>
        <v>0</v>
      </c>
      <c r="M35" s="28"/>
      <c r="N35" s="16"/>
      <c r="O35" s="27"/>
      <c r="P35" s="17">
        <f>N35+O35</f>
        <v>0</v>
      </c>
      <c r="Q35" s="28"/>
      <c r="R35" s="16"/>
      <c r="S35" s="27"/>
      <c r="T35" s="17">
        <f>R35+S35</f>
        <v>0</v>
      </c>
      <c r="U35" s="28"/>
      <c r="V35" s="30" t="str">
        <f>IF(F35+J35+N35+R35=0," ",F35+J35+N35+R35)</f>
        <v xml:space="preserve"> </v>
      </c>
      <c r="W35" s="31" t="str">
        <f>IF(F35+J35+N35+R35=0," ",G35+K35+O35+S35)</f>
        <v xml:space="preserve"> </v>
      </c>
      <c r="X35" s="32">
        <f>IF(F35+J35+N35+R35=0,0,H35+L35+P35+T35)</f>
        <v>0</v>
      </c>
      <c r="Y35" s="33" t="str">
        <f>IF(F35+J35+N35+R35=0," ",I35+M35+Q35+U35)</f>
        <v xml:space="preserve"> </v>
      </c>
      <c r="AD35">
        <f t="shared" si="0"/>
        <v>0</v>
      </c>
    </row>
    <row r="36" spans="1:30" ht="18" customHeight="1">
      <c r="A36" s="51"/>
      <c r="B36" s="16"/>
      <c r="C36" s="17"/>
      <c r="D36" s="17"/>
      <c r="E36" s="18"/>
      <c r="F36" s="16"/>
      <c r="G36" s="27"/>
      <c r="H36" s="17">
        <f>F36+G36</f>
        <v>0</v>
      </c>
      <c r="I36" s="28"/>
      <c r="J36" s="16"/>
      <c r="K36" s="27"/>
      <c r="L36" s="17">
        <f>J36+K36</f>
        <v>0</v>
      </c>
      <c r="M36" s="28"/>
      <c r="N36" s="16"/>
      <c r="O36" s="27"/>
      <c r="P36" s="17">
        <f>N36+O36</f>
        <v>0</v>
      </c>
      <c r="Q36" s="28"/>
      <c r="R36" s="16"/>
      <c r="S36" s="27"/>
      <c r="T36" s="17">
        <f>R36+S36</f>
        <v>0</v>
      </c>
      <c r="U36" s="28"/>
      <c r="V36" s="30" t="str">
        <f>IF(F36+J36+N36+R36=0," ",F36+J36+N36+R36)</f>
        <v xml:space="preserve"> </v>
      </c>
      <c r="W36" s="31" t="str">
        <f>IF(F36+J36+N36+R36=0," ",G36+K36+O36+S36)</f>
        <v xml:space="preserve"> </v>
      </c>
      <c r="X36" s="32">
        <f>IF(F36+J36+N36+R36=0,0,H36+L36+P36+T36)</f>
        <v>0</v>
      </c>
      <c r="Y36" s="33" t="str">
        <f>IF(F36+J36+N36+R36=0," ",I36+M36+Q36+U36)</f>
        <v xml:space="preserve"> </v>
      </c>
      <c r="AD36">
        <f t="shared" si="0"/>
        <v>0</v>
      </c>
    </row>
    <row r="37" spans="1:30" ht="18" customHeight="1" thickBot="1">
      <c r="A37" s="52"/>
      <c r="B37" s="36"/>
      <c r="C37" s="37"/>
      <c r="D37" s="37"/>
      <c r="E37" s="38"/>
      <c r="F37" s="36"/>
      <c r="G37" s="39"/>
      <c r="H37" s="37">
        <f>F37+G37</f>
        <v>0</v>
      </c>
      <c r="I37" s="40"/>
      <c r="J37" s="36"/>
      <c r="K37" s="39"/>
      <c r="L37" s="37">
        <f>J37+K37</f>
        <v>0</v>
      </c>
      <c r="M37" s="40"/>
      <c r="N37" s="36"/>
      <c r="O37" s="39"/>
      <c r="P37" s="37">
        <f>N37+O37</f>
        <v>0</v>
      </c>
      <c r="Q37" s="40"/>
      <c r="R37" s="36"/>
      <c r="S37" s="39"/>
      <c r="T37" s="37">
        <f>R37+S37</f>
        <v>0</v>
      </c>
      <c r="U37" s="40"/>
      <c r="V37" s="41" t="str">
        <f>IF(F37+J37+N37+R37=0," ",F37+J37+N37+R37)</f>
        <v xml:space="preserve"> </v>
      </c>
      <c r="W37" s="42" t="str">
        <f>IF(F37+J37+N37+R37=0," ",G37+K37+O37+S37)</f>
        <v xml:space="preserve"> </v>
      </c>
      <c r="X37" s="43">
        <f>IF(F37+J37+N37+R37=0,0,H37+L37+P37+T37)</f>
        <v>0</v>
      </c>
      <c r="Y37" s="44" t="str">
        <f>IF(F37+J37+N37+R37=0," ",I37+M37+Q37+U37)</f>
        <v xml:space="preserve"> </v>
      </c>
      <c r="AD37">
        <f t="shared" si="0"/>
        <v>0</v>
      </c>
    </row>
    <row r="38" spans="1:30" ht="18" customHeight="1">
      <c r="A38" s="53"/>
      <c r="B38" s="54"/>
      <c r="C38" s="54"/>
      <c r="D38" s="54"/>
      <c r="E38" s="55"/>
      <c r="F38" s="54"/>
      <c r="G38" s="56"/>
      <c r="H38" s="54"/>
      <c r="I38" s="54"/>
      <c r="J38" s="54"/>
      <c r="K38" s="56"/>
      <c r="L38" s="54"/>
      <c r="M38" s="54"/>
      <c r="N38" s="54"/>
      <c r="O38" s="56"/>
      <c r="P38" s="54"/>
      <c r="Q38" s="54"/>
      <c r="R38" s="54"/>
      <c r="S38" s="56"/>
      <c r="T38" s="54"/>
      <c r="U38" s="54"/>
      <c r="V38" s="56"/>
      <c r="W38" s="56"/>
      <c r="X38" s="57"/>
      <c r="Y38" s="56"/>
    </row>
    <row r="39" spans="1:30" ht="14.25" customHeight="1">
      <c r="D39" s="58" t="s">
        <v>31</v>
      </c>
      <c r="E39" s="58"/>
      <c r="F39" s="3">
        <f t="shared" ref="F39:Y39" si="1">MAX(F4:F37)</f>
        <v>104</v>
      </c>
      <c r="G39" s="3">
        <f t="shared" si="1"/>
        <v>54</v>
      </c>
      <c r="H39" s="3">
        <f t="shared" si="1"/>
        <v>143</v>
      </c>
      <c r="I39" s="3">
        <f t="shared" si="1"/>
        <v>4</v>
      </c>
      <c r="J39" s="3">
        <f t="shared" si="1"/>
        <v>107</v>
      </c>
      <c r="K39" s="3">
        <f t="shared" si="1"/>
        <v>63</v>
      </c>
      <c r="L39" s="3">
        <f t="shared" si="1"/>
        <v>154</v>
      </c>
      <c r="M39" s="3">
        <f t="shared" si="1"/>
        <v>3</v>
      </c>
      <c r="N39" s="3">
        <f t="shared" si="1"/>
        <v>106</v>
      </c>
      <c r="O39" s="3">
        <f t="shared" si="1"/>
        <v>53</v>
      </c>
      <c r="P39" s="3">
        <f t="shared" si="1"/>
        <v>148</v>
      </c>
      <c r="Q39" s="3">
        <f t="shared" si="1"/>
        <v>4</v>
      </c>
      <c r="R39" s="3">
        <f t="shared" si="1"/>
        <v>102</v>
      </c>
      <c r="S39" s="3">
        <f t="shared" si="1"/>
        <v>61</v>
      </c>
      <c r="T39" s="3">
        <f t="shared" si="1"/>
        <v>149</v>
      </c>
      <c r="U39" s="3">
        <f t="shared" si="1"/>
        <v>4</v>
      </c>
      <c r="V39" s="3">
        <f t="shared" si="1"/>
        <v>388</v>
      </c>
      <c r="W39" s="3">
        <f t="shared" si="1"/>
        <v>212</v>
      </c>
      <c r="X39" s="3">
        <f t="shared" si="1"/>
        <v>578</v>
      </c>
      <c r="Y39" s="3">
        <f t="shared" si="1"/>
        <v>11</v>
      </c>
    </row>
    <row r="40" spans="1:30" ht="18" customHeight="1">
      <c r="D40" s="1"/>
      <c r="E40" s="1"/>
    </row>
    <row r="41" spans="1:30" ht="18" customHeight="1">
      <c r="A41" t="s">
        <v>32</v>
      </c>
      <c r="D41" s="59">
        <f>V39+W39</f>
        <v>600</v>
      </c>
      <c r="E41" s="59"/>
      <c r="X41" s="59" t="e">
        <f>#REF!+#REF!</f>
        <v>#REF!</v>
      </c>
    </row>
    <row r="42" spans="1:30" ht="18" customHeight="1">
      <c r="A42" t="s">
        <v>33</v>
      </c>
      <c r="D42" s="59">
        <f>H39+L39+P39+T39</f>
        <v>594</v>
      </c>
      <c r="E42" s="59"/>
      <c r="X42" s="59" t="e">
        <f>#REF!+#REF!+#REF!+#REF!</f>
        <v>#REF!</v>
      </c>
    </row>
    <row r="43" spans="1:30" ht="18" customHeight="1">
      <c r="A43" t="s">
        <v>34</v>
      </c>
      <c r="D43" s="59">
        <f>F39+G39+J39+K39+N39+O39+R39+S39</f>
        <v>650</v>
      </c>
      <c r="E43" s="59"/>
      <c r="X43" s="59" t="e">
        <f>#REF!+#REF!+#REF!+#REF!+#REF!+#REF!+#REF!+#REF!</f>
        <v>#REF!</v>
      </c>
    </row>
  </sheetData>
  <autoFilter ref="A3:Z37"/>
  <sortState ref="B4:Y19">
    <sortCondition descending="1" ref="X4:X19"/>
    <sortCondition descending="1" ref="W4:W19"/>
    <sortCondition ref="Y4:Y19"/>
  </sortState>
  <mergeCells count="5">
    <mergeCell ref="F1:I1"/>
    <mergeCell ref="J1:M1"/>
    <mergeCell ref="N1:Q1"/>
    <mergeCell ref="R1:U1"/>
    <mergeCell ref="V1:Y1"/>
  </mergeCells>
  <printOptions horizontalCentered="1"/>
  <pageMargins left="0.15748031496062992" right="0.39370078740157483" top="0.62992125984251968" bottom="0.39370078740157483" header="0.15748031496062992" footer="0.43307086614173229"/>
  <pageSetup paperSize="9" scale="94" orientation="landscape" horizontalDpi="4294967294" verticalDpi="300" r:id="rId1"/>
  <headerFooter alignWithMargins="0">
    <oddHeader>&amp;C&amp;20Mistrovství okresu 2014
Muži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Juniorky</vt:lpstr>
      <vt:lpstr>Junioři</vt:lpstr>
      <vt:lpstr>Juniorky!Názvy_tisku</vt:lpstr>
      <vt:lpstr>Junioři!Názvy_tisku</vt:lpstr>
      <vt:lpstr>Juniorky!Oblast_tisku</vt:lpstr>
      <vt:lpstr>Junioři!Oblast_tisku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2016-01-30T15:22:45Z</cp:lastPrinted>
  <dcterms:created xsi:type="dcterms:W3CDTF">2016-01-27T16:44:02Z</dcterms:created>
  <dcterms:modified xsi:type="dcterms:W3CDTF">2016-01-30T19:40:48Z</dcterms:modified>
</cp:coreProperties>
</file>